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990" tabRatio="511" activeTab="2"/>
  </bookViews>
  <sheets>
    <sheet name="Садржај" sheetId="5" r:id="rId1"/>
    <sheet name="Општи дио" sheetId="4" r:id="rId2"/>
    <sheet name="Расходи" sheetId="2" r:id="rId3"/>
  </sheets>
  <externalReferences>
    <externalReference r:id="rId4"/>
    <externalReference r:id="rId5"/>
    <externalReference r:id="rId6"/>
  </externalReferences>
  <definedNames>
    <definedName name="\T" localSheetId="1">'[1]Key Assumptions'!#REF!</definedName>
    <definedName name="\T" localSheetId="2">'[1]Key Assumptions'!#REF!</definedName>
    <definedName name="\T" localSheetId="0">'[1]Key Assumptions'!#REF!</definedName>
    <definedName name="\T">'[1]Key Assumptions'!#REF!</definedName>
    <definedName name="_xlnm._FilterDatabase" localSheetId="2" hidden="1">Расходи!$A$10:$E$4492</definedName>
    <definedName name="ANSWER" localSheetId="1">'[1]Key Assumptions'!#REF!</definedName>
    <definedName name="ANSWER" localSheetId="2">'[1]Key Assumptions'!#REF!</definedName>
    <definedName name="ANSWER" localSheetId="0">'[1]Key Assumptions'!#REF!</definedName>
    <definedName name="ANSWER">'[1]Key Assumptions'!#REF!</definedName>
    <definedName name="CCODE" localSheetId="1">[2]Contents!#REF!</definedName>
    <definedName name="CCODE" localSheetId="2">[2]Contents!#REF!</definedName>
    <definedName name="CCODE" localSheetId="0">[2]Contents!#REF!</definedName>
    <definedName name="CCODE">[2]Contents!#REF!</definedName>
    <definedName name="debtsr" localSheetId="1">#REF!</definedName>
    <definedName name="debtsr" localSheetId="2">#REF!</definedName>
    <definedName name="debtsr" localSheetId="0">#REF!</definedName>
    <definedName name="debtsr">#REF!</definedName>
    <definedName name="DOCFILE" localSheetId="1">[2]Contents!#REF!</definedName>
    <definedName name="DOCFILE" localSheetId="2">[2]Contents!#REF!</definedName>
    <definedName name="DOCFILE" localSheetId="0">[2]Contents!#REF!</definedName>
    <definedName name="DOCFILE">[2]Contents!#REF!</definedName>
    <definedName name="donor" localSheetId="1">#REF!</definedName>
    <definedName name="donor" localSheetId="2">#REF!</definedName>
    <definedName name="donor" localSheetId="0">#REF!</definedName>
    <definedName name="donor">#REF!</definedName>
    <definedName name="EDSSDESCRIPTOR" localSheetId="1">[2]Contents!#REF!</definedName>
    <definedName name="EDSSDESCRIPTOR" localSheetId="2">[2]Contents!#REF!</definedName>
    <definedName name="EDSSDESCRIPTOR" localSheetId="0">[2]Contents!#REF!</definedName>
    <definedName name="EDSSDESCRIPTOR">[2]Contents!#REF!</definedName>
    <definedName name="EDSSFILE" localSheetId="1">[2]Contents!#REF!</definedName>
    <definedName name="EDSSFILE" localSheetId="2">[2]Contents!#REF!</definedName>
    <definedName name="EDSSFILE" localSheetId="0">[2]Contents!#REF!</definedName>
    <definedName name="EDSSFILE">[2]Contents!#REF!</definedName>
    <definedName name="EDSSNAME" localSheetId="1">[2]Contents!#REF!</definedName>
    <definedName name="EDSSNAME" localSheetId="2">[2]Contents!#REF!</definedName>
    <definedName name="EDSSNAME" localSheetId="0">[2]Contents!#REF!</definedName>
    <definedName name="EDSSNAME">[2]Contents!#REF!</definedName>
    <definedName name="EDSSTIME" localSheetId="1">[2]Contents!#REF!</definedName>
    <definedName name="EDSSTIME" localSheetId="2">[2]Contents!#REF!</definedName>
    <definedName name="EDSSTIME" localSheetId="0">[2]Contents!#REF!</definedName>
    <definedName name="EDSSTIME">[2]Contents!#REF!</definedName>
    <definedName name="EISCODE" localSheetId="1">[2]Contents!#REF!</definedName>
    <definedName name="EISCODE" localSheetId="2">[2]Contents!#REF!</definedName>
    <definedName name="EISCODE" localSheetId="0">[2]Contents!#REF!</definedName>
    <definedName name="EISCODE">[2]Contents!#REF!</definedName>
    <definedName name="exportproj" localSheetId="1">#REF!</definedName>
    <definedName name="exportproj" localSheetId="2">#REF!</definedName>
    <definedName name="exportproj" localSheetId="0">#REF!</definedName>
    <definedName name="exportproj">#REF!</definedName>
    <definedName name="exports" localSheetId="1">[2]Exp!#REF!</definedName>
    <definedName name="exports" localSheetId="2">[2]Exp!#REF!</definedName>
    <definedName name="exports" localSheetId="0">[2]Exp!#REF!</definedName>
    <definedName name="exports">[2]Exp!#REF!</definedName>
    <definedName name="importproj." localSheetId="1">#REF!</definedName>
    <definedName name="importproj." localSheetId="2">#REF!</definedName>
    <definedName name="importproj." localSheetId="0">#REF!</definedName>
    <definedName name="importproj.">#REF!</definedName>
    <definedName name="Load_Op" localSheetId="0">Садржај!Load_Op</definedName>
    <definedName name="Load_Op">[3]!Load_Op</definedName>
    <definedName name="medtermdates" localSheetId="1">#REF!</definedName>
    <definedName name="medtermdates" localSheetId="2">#REF!</definedName>
    <definedName name="medtermdates" localSheetId="0">#REF!</definedName>
    <definedName name="medtermdates">#REF!</definedName>
    <definedName name="medtermnames" localSheetId="1">#REF!</definedName>
    <definedName name="medtermnames" localSheetId="2">#REF!</definedName>
    <definedName name="medtermnames" localSheetId="0">#REF!</definedName>
    <definedName name="medtermnames">#REF!</definedName>
    <definedName name="medtermnames2" localSheetId="1">#REF!</definedName>
    <definedName name="medtermnames2" localSheetId="2">#REF!</definedName>
    <definedName name="medtermnames2" localSheetId="0">#REF!</definedName>
    <definedName name="medtermnames2">#REF!</definedName>
    <definedName name="NAMES" localSheetId="1">#REF!</definedName>
    <definedName name="NAMES" localSheetId="2">#REF!</definedName>
    <definedName name="NAMES" localSheetId="0">#REF!</definedName>
    <definedName name="NAMES">#REF!</definedName>
    <definedName name="P" localSheetId="1">#REF!</definedName>
    <definedName name="P" localSheetId="2">#REF!</definedName>
    <definedName name="P" localSheetId="0">#REF!</definedName>
    <definedName name="P">#REF!</definedName>
    <definedName name="_xlnm.Print_Area" localSheetId="1">'Општи дио'!$A$1:$E$261</definedName>
    <definedName name="_xlnm.Print_Area" localSheetId="2">Расходи!$A$2:$E$4492</definedName>
    <definedName name="_xlnm.Print_Area" localSheetId="0">Садржај!$A$1:$E$130</definedName>
    <definedName name="_xlnm.Print_Titles" localSheetId="2">Расходи!$3:$4</definedName>
    <definedName name="_xlnm.Print_Titles" localSheetId="0">Садржај!$1:$1</definedName>
    <definedName name="quarterly" localSheetId="1">#REF!</definedName>
    <definedName name="quarterly" localSheetId="2">#REF!</definedName>
    <definedName name="quarterly" localSheetId="0">#REF!</definedName>
    <definedName name="quarterly">#REF!</definedName>
    <definedName name="REGISTERALL" localSheetId="1">[2]Contents!#REF!</definedName>
    <definedName name="REGISTERALL" localSheetId="2">[2]Contents!#REF!</definedName>
    <definedName name="REGISTERALL" localSheetId="0">[2]Contents!#REF!</definedName>
    <definedName name="REGISTERALL">[2]Contents!#REF!</definedName>
    <definedName name="sampletable" localSheetId="1">#REF!</definedName>
    <definedName name="sampletable" localSheetId="2">#REF!</definedName>
    <definedName name="sampletable" localSheetId="0">#REF!</definedName>
    <definedName name="sampletable">#REF!</definedName>
    <definedName name="Save_Op" localSheetId="0">Садржај!Save_Op</definedName>
    <definedName name="Save_Op">[3]!Save_Op</definedName>
    <definedName name="SECTORS" localSheetId="1">[2]Contents!#REF!</definedName>
    <definedName name="SECTORS" localSheetId="2">[2]Contents!#REF!</definedName>
    <definedName name="SECTORS" localSheetId="0">[2]Contents!#REF!</definedName>
    <definedName name="SECTORS">[2]Contents!#REF!</definedName>
    <definedName name="sheetname" localSheetId="1">[2]Contents!#REF!</definedName>
    <definedName name="sheetname" localSheetId="2">[2]Contents!#REF!</definedName>
    <definedName name="sheetname" localSheetId="0">[2]Contents!#REF!</definedName>
    <definedName name="sheetname">[2]Contents!#REF!</definedName>
    <definedName name="SR" localSheetId="1">#REF!</definedName>
    <definedName name="SR" localSheetId="2">#REF!</definedName>
    <definedName name="SR" localSheetId="0">#REF!</definedName>
    <definedName name="SR">#REF!</definedName>
    <definedName name="tabletemplate" localSheetId="1">#REF!</definedName>
    <definedName name="tabletemplate" localSheetId="2">#REF!</definedName>
    <definedName name="tabletemplate" localSheetId="0">#REF!</definedName>
    <definedName name="tabletemplate">#REF!</definedName>
    <definedName name="USERNAME" localSheetId="1">[2]Contents!#REF!</definedName>
    <definedName name="USERNAME" localSheetId="2">[2]Contents!#REF!</definedName>
    <definedName name="USERNAME" localSheetId="0">[2]Contents!#REF!</definedName>
    <definedName name="USERNAME">[2]Contents!#REF!</definedName>
  </definedNames>
  <calcPr calcId="162913"/>
</workbook>
</file>

<file path=xl/calcChain.xml><?xml version="1.0" encoding="utf-8"?>
<calcChain xmlns="http://schemas.openxmlformats.org/spreadsheetml/2006/main">
  <c r="E4479" i="2" l="1"/>
  <c r="C260" i="4" l="1"/>
  <c r="E242" i="4"/>
  <c r="E259" i="4"/>
  <c r="E258" i="4"/>
  <c r="E257" i="4"/>
  <c r="E256" i="4"/>
  <c r="E255" i="4"/>
  <c r="E254" i="4"/>
  <c r="E253" i="4"/>
  <c r="E252" i="4"/>
  <c r="E250" i="4"/>
  <c r="E243" i="4"/>
  <c r="D260" i="4"/>
  <c r="E260" i="4" l="1"/>
  <c r="E1037" i="2" l="1"/>
  <c r="D4404" i="2" l="1"/>
  <c r="C4404" i="2"/>
  <c r="D4397" i="2"/>
  <c r="C4397" i="2"/>
  <c r="D4279" i="2"/>
  <c r="C4279" i="2"/>
  <c r="D4276" i="2"/>
  <c r="C4276" i="2"/>
  <c r="D4241" i="2"/>
  <c r="C4241" i="2"/>
  <c r="D4227" i="2"/>
  <c r="C4227" i="2"/>
  <c r="D4028" i="2"/>
  <c r="C4028" i="2"/>
  <c r="D3714" i="2"/>
  <c r="C3714" i="2"/>
  <c r="D3619" i="2"/>
  <c r="C3619" i="2"/>
  <c r="D1842" i="2"/>
  <c r="C1842" i="2"/>
  <c r="D1369" i="2"/>
  <c r="C1369" i="2"/>
  <c r="D1337" i="2"/>
  <c r="C1337" i="2"/>
  <c r="D1323" i="2"/>
  <c r="C1323" i="2"/>
  <c r="D1291" i="2"/>
  <c r="C1291" i="2"/>
  <c r="E1148" i="2"/>
  <c r="D936" i="2"/>
  <c r="C936" i="2"/>
  <c r="D890" i="2"/>
  <c r="C890" i="2"/>
  <c r="D694" i="2"/>
  <c r="D693" i="2" s="1"/>
  <c r="C694" i="2"/>
  <c r="C693" i="2" s="1"/>
  <c r="D656" i="2"/>
  <c r="C656" i="2"/>
  <c r="D614" i="2"/>
  <c r="C614" i="2"/>
  <c r="E4490" i="2"/>
  <c r="E4486" i="2"/>
  <c r="E4485" i="2"/>
  <c r="E4484" i="2"/>
  <c r="E4476" i="2"/>
  <c r="E4474" i="2"/>
  <c r="E4464" i="2"/>
  <c r="E4463" i="2"/>
  <c r="E4460" i="2"/>
  <c r="E4457" i="2"/>
  <c r="E4456" i="2"/>
  <c r="E4455" i="2"/>
  <c r="E4445" i="2"/>
  <c r="E4444" i="2"/>
  <c r="E4440" i="2"/>
  <c r="E4439" i="2"/>
  <c r="E4438" i="2"/>
  <c r="E4437" i="2"/>
  <c r="E4434" i="2"/>
  <c r="E4432" i="2"/>
  <c r="E4431" i="2"/>
  <c r="E4430" i="2"/>
  <c r="E4429" i="2"/>
  <c r="E4419" i="2"/>
  <c r="E4418" i="2"/>
  <c r="E4416" i="2"/>
  <c r="E4415" i="2"/>
  <c r="E4413" i="2"/>
  <c r="E4412" i="2"/>
  <c r="E4402" i="2"/>
  <c r="E4401" i="2"/>
  <c r="E4398" i="2"/>
  <c r="E4396" i="2"/>
  <c r="E4395" i="2"/>
  <c r="E4393" i="2"/>
  <c r="E4392" i="2"/>
  <c r="E4391" i="2"/>
  <c r="E4388" i="2"/>
  <c r="E4382" i="2"/>
  <c r="E4380" i="2"/>
  <c r="E4379" i="2"/>
  <c r="E4367" i="2"/>
  <c r="E4362" i="2"/>
  <c r="E4359" i="2"/>
  <c r="E4357" i="2"/>
  <c r="E4356" i="2"/>
  <c r="E4353" i="2"/>
  <c r="E4352" i="2"/>
  <c r="E4351" i="2"/>
  <c r="E4349" i="2"/>
  <c r="E4348" i="2"/>
  <c r="E4347" i="2"/>
  <c r="E4344" i="2"/>
  <c r="E4343" i="2"/>
  <c r="E4340" i="2"/>
  <c r="E4339" i="2"/>
  <c r="E4338" i="2"/>
  <c r="E4337" i="2"/>
  <c r="E4336" i="2"/>
  <c r="E4335" i="2"/>
  <c r="E4334" i="2"/>
  <c r="E4333" i="2"/>
  <c r="E4332" i="2"/>
  <c r="E4331" i="2"/>
  <c r="E4330" i="2"/>
  <c r="E4329" i="2"/>
  <c r="E4328" i="2"/>
  <c r="E4327" i="2"/>
  <c r="E4326" i="2"/>
  <c r="E4325" i="2"/>
  <c r="E4323" i="2"/>
  <c r="E4321" i="2"/>
  <c r="E4320" i="2"/>
  <c r="E4319" i="2"/>
  <c r="E4318" i="2"/>
  <c r="E4317" i="2"/>
  <c r="E4316" i="2"/>
  <c r="E4315" i="2"/>
  <c r="E4314" i="2"/>
  <c r="E4313" i="2"/>
  <c r="E4312" i="2"/>
  <c r="E4311" i="2"/>
  <c r="E4310" i="2"/>
  <c r="E4309" i="2"/>
  <c r="E4308" i="2"/>
  <c r="E4307" i="2"/>
  <c r="E4306" i="2"/>
  <c r="E4305" i="2"/>
  <c r="E4304" i="2"/>
  <c r="E4302" i="2"/>
  <c r="E4300" i="2"/>
  <c r="E4299" i="2"/>
  <c r="E4288" i="2"/>
  <c r="E4285" i="2"/>
  <c r="E4281" i="2"/>
  <c r="E4280" i="2"/>
  <c r="E4277" i="2"/>
  <c r="E4272" i="2"/>
  <c r="E4271" i="2"/>
  <c r="E4270" i="2"/>
  <c r="E4269" i="2"/>
  <c r="E4267" i="2"/>
  <c r="E4266" i="2"/>
  <c r="E4265" i="2"/>
  <c r="E4264" i="2"/>
  <c r="E4263" i="2"/>
  <c r="E4262" i="2"/>
  <c r="E4261" i="2"/>
  <c r="E4259" i="2"/>
  <c r="E4258" i="2"/>
  <c r="E4257" i="2"/>
  <c r="E4256" i="2"/>
  <c r="E4244" i="2"/>
  <c r="E4239" i="2"/>
  <c r="E4237" i="2"/>
  <c r="E4236" i="2"/>
  <c r="E4233" i="2"/>
  <c r="E4228" i="2"/>
  <c r="E4226" i="2"/>
  <c r="E4224" i="2"/>
  <c r="E4223" i="2"/>
  <c r="E4222" i="2"/>
  <c r="E4221" i="2"/>
  <c r="E4220" i="2"/>
  <c r="E4219" i="2"/>
  <c r="E4218" i="2"/>
  <c r="E4217" i="2"/>
  <c r="E4216" i="2"/>
  <c r="E4215" i="2"/>
  <c r="E4214" i="2"/>
  <c r="E4212" i="2"/>
  <c r="E4211" i="2"/>
  <c r="E4210" i="2"/>
  <c r="E4209" i="2"/>
  <c r="E4198" i="2"/>
  <c r="E4192" i="2"/>
  <c r="E4189" i="2"/>
  <c r="E4188" i="2"/>
  <c r="E4185" i="2"/>
  <c r="E4183" i="2"/>
  <c r="E4181" i="2"/>
  <c r="E4180" i="2"/>
  <c r="E4179" i="2"/>
  <c r="E4178" i="2"/>
  <c r="E4177" i="2"/>
  <c r="E4176" i="2"/>
  <c r="E4175" i="2"/>
  <c r="E4174" i="2"/>
  <c r="E4173" i="2"/>
  <c r="E4172" i="2"/>
  <c r="E4171" i="2"/>
  <c r="E4170" i="2"/>
  <c r="E4169" i="2"/>
  <c r="E4167" i="2"/>
  <c r="E4166" i="2"/>
  <c r="E4165" i="2"/>
  <c r="E4164" i="2"/>
  <c r="E4153" i="2"/>
  <c r="E4148" i="2"/>
  <c r="E4146" i="2"/>
  <c r="E4145" i="2"/>
  <c r="E4142" i="2"/>
  <c r="E4141" i="2"/>
  <c r="E4140" i="2"/>
  <c r="E4138" i="2"/>
  <c r="E4137" i="2"/>
  <c r="E4136" i="2"/>
  <c r="E4135" i="2"/>
  <c r="E4132" i="2"/>
  <c r="E4130" i="2"/>
  <c r="E4128" i="2"/>
  <c r="E4127" i="2"/>
  <c r="E4126" i="2"/>
  <c r="E4125" i="2"/>
  <c r="E4124" i="2"/>
  <c r="E4123" i="2"/>
  <c r="E4122" i="2"/>
  <c r="E4121" i="2"/>
  <c r="E4120" i="2"/>
  <c r="E4119" i="2"/>
  <c r="E4118" i="2"/>
  <c r="E4117" i="2"/>
  <c r="E4116" i="2"/>
  <c r="E4114" i="2"/>
  <c r="E4113" i="2"/>
  <c r="E4112" i="2"/>
  <c r="E4110" i="2"/>
  <c r="E4109" i="2"/>
  <c r="E4107" i="2"/>
  <c r="E4106" i="2"/>
  <c r="E4105" i="2"/>
  <c r="E4104" i="2"/>
  <c r="E4103" i="2"/>
  <c r="E4102" i="2"/>
  <c r="E4101" i="2"/>
  <c r="E4100" i="2"/>
  <c r="E4099" i="2"/>
  <c r="E4098" i="2"/>
  <c r="E4097" i="2"/>
  <c r="E4096" i="2"/>
  <c r="E4094" i="2"/>
  <c r="E4093" i="2"/>
  <c r="E4092" i="2"/>
  <c r="E4091" i="2"/>
  <c r="E4077" i="2"/>
  <c r="E4075" i="2"/>
  <c r="E4074" i="2"/>
  <c r="E4071" i="2"/>
  <c r="E4069" i="2"/>
  <c r="E4068" i="2"/>
  <c r="E4067" i="2"/>
  <c r="E4066" i="2"/>
  <c r="E4065" i="2"/>
  <c r="E4064" i="2"/>
  <c r="E4063" i="2"/>
  <c r="E4062" i="2"/>
  <c r="E4061" i="2"/>
  <c r="E4060" i="2"/>
  <c r="E4058" i="2"/>
  <c r="E4057" i="2"/>
  <c r="E4056" i="2"/>
  <c r="E4055" i="2"/>
  <c r="E4044" i="2"/>
  <c r="E4041" i="2"/>
  <c r="E4039" i="2"/>
  <c r="E4038" i="2"/>
  <c r="E4035" i="2"/>
  <c r="E4034" i="2"/>
  <c r="E4032" i="2"/>
  <c r="E4029" i="2"/>
  <c r="E4025" i="2"/>
  <c r="E4024" i="2"/>
  <c r="E4023" i="2"/>
  <c r="E4022" i="2"/>
  <c r="E4021" i="2"/>
  <c r="E4020" i="2"/>
  <c r="E4019" i="2"/>
  <c r="E4018" i="2"/>
  <c r="E4017" i="2"/>
  <c r="E4016" i="2"/>
  <c r="E4014" i="2"/>
  <c r="E4013" i="2"/>
  <c r="E4012" i="2"/>
  <c r="E4011" i="2"/>
  <c r="E4000" i="2"/>
  <c r="E3997" i="2"/>
  <c r="E3995" i="2"/>
  <c r="E3994" i="2"/>
  <c r="E3991" i="2"/>
  <c r="E3989" i="2"/>
  <c r="E3986" i="2"/>
  <c r="E3985" i="2"/>
  <c r="E3984" i="2"/>
  <c r="E3982" i="2"/>
  <c r="E3981" i="2"/>
  <c r="E3980" i="2"/>
  <c r="E3978" i="2"/>
  <c r="E3977" i="2"/>
  <c r="E3976" i="2"/>
  <c r="E3974" i="2"/>
  <c r="E3973" i="2"/>
  <c r="E3972" i="2"/>
  <c r="E3971" i="2"/>
  <c r="E3970" i="2"/>
  <c r="E3969" i="2"/>
  <c r="E3966" i="2"/>
  <c r="E3965" i="2"/>
  <c r="E3964" i="2"/>
  <c r="E3953" i="2"/>
  <c r="E3951" i="2"/>
  <c r="E3949" i="2"/>
  <c r="E3946" i="2"/>
  <c r="E3945" i="2"/>
  <c r="E3944" i="2"/>
  <c r="E3943" i="2"/>
  <c r="E3942" i="2"/>
  <c r="E3941" i="2"/>
  <c r="E3940" i="2"/>
  <c r="E3939" i="2"/>
  <c r="E3938" i="2"/>
  <c r="E3937" i="2"/>
  <c r="E3936" i="2"/>
  <c r="E3935" i="2"/>
  <c r="E3933" i="2"/>
  <c r="E3932" i="2"/>
  <c r="E3931" i="2"/>
  <c r="E3930" i="2"/>
  <c r="E3919" i="2"/>
  <c r="E3916" i="2"/>
  <c r="E3914" i="2"/>
  <c r="E3913" i="2"/>
  <c r="E3909" i="2"/>
  <c r="E3906" i="2"/>
  <c r="E3905" i="2"/>
  <c r="E3904" i="2"/>
  <c r="E3903" i="2"/>
  <c r="E3901" i="2"/>
  <c r="E3900" i="2"/>
  <c r="E3899" i="2"/>
  <c r="E3898" i="2"/>
  <c r="E3897" i="2"/>
  <c r="E3896" i="2"/>
  <c r="E3895" i="2"/>
  <c r="E3894" i="2"/>
  <c r="E3893" i="2"/>
  <c r="E3892" i="2"/>
  <c r="E3891" i="2"/>
  <c r="E3889" i="2"/>
  <c r="E3888" i="2"/>
  <c r="E3887" i="2"/>
  <c r="E3886" i="2"/>
  <c r="E3873" i="2"/>
  <c r="E3872" i="2"/>
  <c r="E3869" i="2"/>
  <c r="E3868" i="2"/>
  <c r="E3867" i="2"/>
  <c r="E3866" i="2"/>
  <c r="E3865" i="2"/>
  <c r="E3864" i="2"/>
  <c r="E3863" i="2"/>
  <c r="E3862" i="2"/>
  <c r="E3861" i="2"/>
  <c r="E3860" i="2"/>
  <c r="E3859" i="2"/>
  <c r="E3858" i="2"/>
  <c r="E3856" i="2"/>
  <c r="E3854" i="2"/>
  <c r="E3853" i="2"/>
  <c r="E3842" i="2"/>
  <c r="E3839" i="2"/>
  <c r="E3837" i="2"/>
  <c r="E3836" i="2"/>
  <c r="E3832" i="2"/>
  <c r="E3831" i="2"/>
  <c r="E3829" i="2"/>
  <c r="E3828" i="2"/>
  <c r="E3827" i="2"/>
  <c r="E3825" i="2"/>
  <c r="E3824" i="2"/>
  <c r="E3823" i="2"/>
  <c r="E3822" i="2"/>
  <c r="E3821" i="2"/>
  <c r="E3820" i="2"/>
  <c r="E3819" i="2"/>
  <c r="E3818" i="2"/>
  <c r="E3817" i="2"/>
  <c r="E3816" i="2"/>
  <c r="E3815" i="2"/>
  <c r="E3813" i="2"/>
  <c r="E3812" i="2"/>
  <c r="E3811" i="2"/>
  <c r="E3810" i="2"/>
  <c r="E3799" i="2"/>
  <c r="E3796" i="2"/>
  <c r="E3794" i="2"/>
  <c r="E3791" i="2"/>
  <c r="E3789" i="2"/>
  <c r="E3787" i="2"/>
  <c r="E3786" i="2"/>
  <c r="E3785" i="2"/>
  <c r="E3784" i="2"/>
  <c r="E3783" i="2"/>
  <c r="E3782" i="2"/>
  <c r="E3781" i="2"/>
  <c r="E3780" i="2"/>
  <c r="E3779" i="2"/>
  <c r="E3778" i="2"/>
  <c r="E3777" i="2"/>
  <c r="E3776" i="2"/>
  <c r="E3774" i="2"/>
  <c r="E3773" i="2"/>
  <c r="E3772" i="2"/>
  <c r="E3771" i="2"/>
  <c r="E3760" i="2"/>
  <c r="E3755" i="2"/>
  <c r="E3753" i="2"/>
  <c r="E3751" i="2"/>
  <c r="E3749" i="2"/>
  <c r="E3748" i="2"/>
  <c r="E3747" i="2"/>
  <c r="E3744" i="2"/>
  <c r="E3742" i="2"/>
  <c r="E3740" i="2"/>
  <c r="E3739" i="2"/>
  <c r="E3738" i="2"/>
  <c r="E3737" i="2"/>
  <c r="E3736" i="2"/>
  <c r="E3735" i="2"/>
  <c r="E3734" i="2"/>
  <c r="E3733" i="2"/>
  <c r="E3731" i="2"/>
  <c r="E3729" i="2"/>
  <c r="E3728" i="2"/>
  <c r="E3717" i="2"/>
  <c r="E3712" i="2"/>
  <c r="E3709" i="2"/>
  <c r="E3706" i="2"/>
  <c r="E3703" i="2"/>
  <c r="E3702" i="2"/>
  <c r="E3701" i="2"/>
  <c r="E3698" i="2"/>
  <c r="E3697" i="2"/>
  <c r="E3695" i="2"/>
  <c r="E3694" i="2"/>
  <c r="E3693" i="2"/>
  <c r="E3692" i="2"/>
  <c r="E3690" i="2"/>
  <c r="E3689" i="2"/>
  <c r="E3687" i="2"/>
  <c r="E3685" i="2"/>
  <c r="E3684" i="2"/>
  <c r="E3683" i="2"/>
  <c r="E3682" i="2"/>
  <c r="E3681" i="2"/>
  <c r="E3680" i="2"/>
  <c r="E3679" i="2"/>
  <c r="E3678" i="2"/>
  <c r="E3677" i="2"/>
  <c r="E3676" i="2"/>
  <c r="E3675" i="2"/>
  <c r="E3674" i="2"/>
  <c r="E3673" i="2"/>
  <c r="E3672" i="2"/>
  <c r="E3670" i="2"/>
  <c r="E3669" i="2"/>
  <c r="E3668" i="2"/>
  <c r="E3667" i="2"/>
  <c r="E3653" i="2"/>
  <c r="E3651" i="2"/>
  <c r="E3649" i="2"/>
  <c r="E3646" i="2"/>
  <c r="E3645" i="2"/>
  <c r="E3644" i="2"/>
  <c r="E3643" i="2"/>
  <c r="E3642" i="2"/>
  <c r="E3641" i="2"/>
  <c r="E3640" i="2"/>
  <c r="E3639" i="2"/>
  <c r="E3638" i="2"/>
  <c r="E3636" i="2"/>
  <c r="E3634" i="2"/>
  <c r="E3633" i="2"/>
  <c r="E3622" i="2"/>
  <c r="E3617" i="2"/>
  <c r="E3615" i="2"/>
  <c r="E3610" i="2"/>
  <c r="E3608" i="2"/>
  <c r="E3607" i="2"/>
  <c r="E3605" i="2"/>
  <c r="E3604" i="2"/>
  <c r="E3603" i="2"/>
  <c r="E3602" i="2"/>
  <c r="E3601" i="2"/>
  <c r="E3600" i="2"/>
  <c r="E3599" i="2"/>
  <c r="E3598" i="2"/>
  <c r="E3597" i="2"/>
  <c r="E3596" i="2"/>
  <c r="E3595" i="2"/>
  <c r="E3593" i="2"/>
  <c r="E3592" i="2"/>
  <c r="E3591" i="2"/>
  <c r="E3590" i="2"/>
  <c r="E3579" i="2"/>
  <c r="E3577" i="2"/>
  <c r="E3574" i="2"/>
  <c r="E3572" i="2"/>
  <c r="E3570" i="2"/>
  <c r="E3567" i="2"/>
  <c r="E3565" i="2"/>
  <c r="E3563" i="2"/>
  <c r="E3562" i="2"/>
  <c r="E3561" i="2"/>
  <c r="E3560" i="2"/>
  <c r="E3559" i="2"/>
  <c r="E3558" i="2"/>
  <c r="E3557" i="2"/>
  <c r="E3556" i="2"/>
  <c r="E3555" i="2"/>
  <c r="E3554" i="2"/>
  <c r="E3553" i="2"/>
  <c r="E3552" i="2"/>
  <c r="E3550" i="2"/>
  <c r="E3549" i="2"/>
  <c r="E3548" i="2"/>
  <c r="E3547" i="2"/>
  <c r="E3536" i="2"/>
  <c r="E3533" i="2"/>
  <c r="E3530" i="2"/>
  <c r="E3528" i="2"/>
  <c r="E3527" i="2"/>
  <c r="E3523" i="2"/>
  <c r="E3522" i="2"/>
  <c r="E3521" i="2"/>
  <c r="E3520" i="2"/>
  <c r="E3519" i="2"/>
  <c r="E3518" i="2"/>
  <c r="E3515" i="2"/>
  <c r="E3513" i="2"/>
  <c r="E3512" i="2"/>
  <c r="E3511" i="2"/>
  <c r="E3510" i="2"/>
  <c r="E3509" i="2"/>
  <c r="E3508" i="2"/>
  <c r="E3506" i="2"/>
  <c r="E3505" i="2"/>
  <c r="E3504" i="2"/>
  <c r="E3502" i="2"/>
  <c r="E3501" i="2"/>
  <c r="E3500" i="2"/>
  <c r="E3499" i="2"/>
  <c r="E3498" i="2"/>
  <c r="E3497" i="2"/>
  <c r="E3496" i="2"/>
  <c r="E3495" i="2"/>
  <c r="E3494" i="2"/>
  <c r="E3493" i="2"/>
  <c r="E3492" i="2"/>
  <c r="E3490" i="2"/>
  <c r="E3489" i="2"/>
  <c r="E3488" i="2"/>
  <c r="E3487" i="2"/>
  <c r="E3476" i="2"/>
  <c r="E3473" i="2"/>
  <c r="E3470" i="2"/>
  <c r="E3468" i="2"/>
  <c r="E3467" i="2"/>
  <c r="E3466" i="2"/>
  <c r="E3465" i="2"/>
  <c r="E3454" i="2"/>
  <c r="E3453" i="2"/>
  <c r="E3452" i="2"/>
  <c r="E3451" i="2"/>
  <c r="E3450" i="2"/>
  <c r="E3449" i="2"/>
  <c r="E3447" i="2"/>
  <c r="E3446" i="2"/>
  <c r="E3435" i="2"/>
  <c r="E3424" i="2"/>
  <c r="E3421" i="2"/>
  <c r="E3418" i="2"/>
  <c r="E3417" i="2"/>
  <c r="E3416" i="2"/>
  <c r="E3415" i="2"/>
  <c r="E3414" i="2"/>
  <c r="E3413" i="2"/>
  <c r="E3412" i="2"/>
  <c r="E3411" i="2"/>
  <c r="E3409" i="2"/>
  <c r="E3408" i="2"/>
  <c r="E3407" i="2"/>
  <c r="E3406" i="2"/>
  <c r="E3395" i="2"/>
  <c r="E3392" i="2"/>
  <c r="E3391" i="2"/>
  <c r="E3390" i="2"/>
  <c r="E3389" i="2"/>
  <c r="E3388" i="2"/>
  <c r="E3387" i="2"/>
  <c r="E3386" i="2"/>
  <c r="E3385" i="2"/>
  <c r="E3383" i="2"/>
  <c r="E3382" i="2"/>
  <c r="E3381" i="2"/>
  <c r="E3380" i="2"/>
  <c r="E3368" i="2"/>
  <c r="E3366" i="2"/>
  <c r="E3365" i="2"/>
  <c r="E3351" i="2"/>
  <c r="E3349" i="2"/>
  <c r="E3346" i="2"/>
  <c r="E3345" i="2"/>
  <c r="E3344" i="2"/>
  <c r="E3343" i="2"/>
  <c r="E3342" i="2"/>
  <c r="E3339" i="2"/>
  <c r="E3338" i="2"/>
  <c r="E3337" i="2"/>
  <c r="E3336" i="2"/>
  <c r="E3335" i="2"/>
  <c r="E3334" i="2"/>
  <c r="E3332" i="2"/>
  <c r="E3331" i="2"/>
  <c r="E3330" i="2"/>
  <c r="E3329" i="2"/>
  <c r="E3327" i="2"/>
  <c r="E3326" i="2"/>
  <c r="E3325" i="2"/>
  <c r="E3324" i="2"/>
  <c r="E3323" i="2"/>
  <c r="E3322" i="2"/>
  <c r="E3321" i="2"/>
  <c r="E3320" i="2"/>
  <c r="E3319" i="2"/>
  <c r="E3318" i="2"/>
  <c r="E3316" i="2"/>
  <c r="E3315" i="2"/>
  <c r="E3314" i="2"/>
  <c r="E3313" i="2"/>
  <c r="E3299" i="2"/>
  <c r="E3296" i="2"/>
  <c r="E3293" i="2"/>
  <c r="E3292" i="2"/>
  <c r="E3289" i="2"/>
  <c r="E3288" i="2"/>
  <c r="E3287" i="2"/>
  <c r="E3286" i="2"/>
  <c r="E3285" i="2"/>
  <c r="E3284" i="2"/>
  <c r="E3283" i="2"/>
  <c r="E3282" i="2"/>
  <c r="E3280" i="2"/>
  <c r="E3279" i="2"/>
  <c r="E3278" i="2"/>
  <c r="E3277" i="2"/>
  <c r="E3276" i="2"/>
  <c r="E3275" i="2"/>
  <c r="E3273" i="2"/>
  <c r="E3272" i="2"/>
  <c r="E3271" i="2"/>
  <c r="E3270" i="2"/>
  <c r="E3269" i="2"/>
  <c r="E3268" i="2"/>
  <c r="E3267" i="2"/>
  <c r="E3265" i="2"/>
  <c r="E3264" i="2"/>
  <c r="E3263" i="2"/>
  <c r="E3262" i="2"/>
  <c r="E3248" i="2"/>
  <c r="E3247" i="2"/>
  <c r="E3246" i="2"/>
  <c r="E3245" i="2"/>
  <c r="E3244" i="2"/>
  <c r="E3243" i="2"/>
  <c r="E3242" i="2"/>
  <c r="E3241" i="2"/>
  <c r="E3240" i="2"/>
  <c r="E3239" i="2"/>
  <c r="E3237" i="2"/>
  <c r="E3236" i="2"/>
  <c r="E3235" i="2"/>
  <c r="E3234" i="2"/>
  <c r="E3214" i="2"/>
  <c r="E3212" i="2"/>
  <c r="E3211" i="2"/>
  <c r="E3210" i="2"/>
  <c r="E3209" i="2"/>
  <c r="E3208" i="2"/>
  <c r="E3207" i="2"/>
  <c r="E3205" i="2"/>
  <c r="E3204" i="2"/>
  <c r="E3203" i="2"/>
  <c r="E3202" i="2"/>
  <c r="E3185" i="2"/>
  <c r="E3184" i="2"/>
  <c r="E3183" i="2"/>
  <c r="E3182" i="2"/>
  <c r="E3180" i="2"/>
  <c r="E3179" i="2"/>
  <c r="E3178" i="2"/>
  <c r="E3177" i="2"/>
  <c r="E3176" i="2"/>
  <c r="E3175" i="2"/>
  <c r="E3173" i="2"/>
  <c r="E3172" i="2"/>
  <c r="E3171" i="2"/>
  <c r="E3170" i="2"/>
  <c r="E3153" i="2"/>
  <c r="E3152" i="2"/>
  <c r="E3151" i="2"/>
  <c r="E3149" i="2"/>
  <c r="E3148" i="2"/>
  <c r="E3147" i="2"/>
  <c r="E3146" i="2"/>
  <c r="E3145" i="2"/>
  <c r="E3144" i="2"/>
  <c r="E3143" i="2"/>
  <c r="E3142" i="2"/>
  <c r="E3140" i="2"/>
  <c r="E3138" i="2"/>
  <c r="E3137" i="2"/>
  <c r="E3125" i="2"/>
  <c r="E3124" i="2"/>
  <c r="E3123" i="2"/>
  <c r="E3121" i="2"/>
  <c r="E3120" i="2"/>
  <c r="E3119" i="2"/>
  <c r="E3118" i="2"/>
  <c r="E3117" i="2"/>
  <c r="E3116" i="2"/>
  <c r="E3114" i="2"/>
  <c r="E3112" i="2"/>
  <c r="E3111" i="2"/>
  <c r="E3100" i="2"/>
  <c r="E3097" i="2"/>
  <c r="E3094" i="2"/>
  <c r="E3091" i="2"/>
  <c r="E3090" i="2"/>
  <c r="E3089" i="2"/>
  <c r="E3088" i="2"/>
  <c r="E3087" i="2"/>
  <c r="E3086" i="2"/>
  <c r="E3084" i="2"/>
  <c r="E3082" i="2"/>
  <c r="E3081" i="2"/>
  <c r="E3070" i="2"/>
  <c r="E3067" i="2"/>
  <c r="E3064" i="2"/>
  <c r="E3062" i="2"/>
  <c r="E3061" i="2"/>
  <c r="E3060" i="2"/>
  <c r="E3059" i="2"/>
  <c r="E3058" i="2"/>
  <c r="E3057" i="2"/>
  <c r="E3056" i="2"/>
  <c r="E3055" i="2"/>
  <c r="E3054" i="2"/>
  <c r="E3053" i="2"/>
  <c r="E3051" i="2"/>
  <c r="E3050" i="2"/>
  <c r="E3049" i="2"/>
  <c r="E3048" i="2"/>
  <c r="E3037" i="2"/>
  <c r="E3034" i="2"/>
  <c r="E3030" i="2"/>
  <c r="E3029" i="2"/>
  <c r="E3028" i="2"/>
  <c r="E3027" i="2"/>
  <c r="E3026" i="2"/>
  <c r="E3025" i="2"/>
  <c r="E3024" i="2"/>
  <c r="E3023" i="2"/>
  <c r="E3022" i="2"/>
  <c r="E3019" i="2"/>
  <c r="E3018" i="2"/>
  <c r="E3017" i="2"/>
  <c r="E3006" i="2"/>
  <c r="E3003" i="2"/>
  <c r="E3002" i="2"/>
  <c r="E3001" i="2"/>
  <c r="E3000" i="2"/>
  <c r="E2999" i="2"/>
  <c r="E2998" i="2"/>
  <c r="E2997" i="2"/>
  <c r="E2996" i="2"/>
  <c r="E2995" i="2"/>
  <c r="E2994" i="2"/>
  <c r="E2993" i="2"/>
  <c r="E2991" i="2"/>
  <c r="E2990" i="2"/>
  <c r="E2989" i="2"/>
  <c r="E2988" i="2"/>
  <c r="E2977" i="2"/>
  <c r="E2974" i="2"/>
  <c r="E2973" i="2"/>
  <c r="E2972" i="2"/>
  <c r="E2971" i="2"/>
  <c r="E2970" i="2"/>
  <c r="E2969" i="2"/>
  <c r="E2968" i="2"/>
  <c r="E2967" i="2"/>
  <c r="E2966" i="2"/>
  <c r="E2965" i="2"/>
  <c r="E2964" i="2"/>
  <c r="E2962" i="2"/>
  <c r="E2961" i="2"/>
  <c r="E2960" i="2"/>
  <c r="E2959" i="2"/>
  <c r="E2945" i="2"/>
  <c r="E2940" i="2"/>
  <c r="E2937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8" i="2"/>
  <c r="E2917" i="2"/>
  <c r="E2916" i="2"/>
  <c r="E2915" i="2"/>
  <c r="E2904" i="2"/>
  <c r="E2901" i="2"/>
  <c r="E2898" i="2"/>
  <c r="E2897" i="2"/>
  <c r="E2896" i="2"/>
  <c r="E2895" i="2"/>
  <c r="E2894" i="2"/>
  <c r="E2893" i="2"/>
  <c r="E2892" i="2"/>
  <c r="E2891" i="2"/>
  <c r="E2890" i="2"/>
  <c r="E2889" i="2"/>
  <c r="E2888" i="2"/>
  <c r="E2886" i="2"/>
  <c r="E2884" i="2"/>
  <c r="E2883" i="2"/>
  <c r="E2872" i="2"/>
  <c r="E2865" i="2"/>
  <c r="E2864" i="2"/>
  <c r="E2862" i="2"/>
  <c r="E2861" i="2"/>
  <c r="E2860" i="2"/>
  <c r="E2859" i="2"/>
  <c r="E2858" i="2"/>
  <c r="E2857" i="2"/>
  <c r="E2855" i="2"/>
  <c r="E2854" i="2"/>
  <c r="E2853" i="2"/>
  <c r="E2852" i="2"/>
  <c r="E2841" i="2"/>
  <c r="E2835" i="2"/>
  <c r="E2833" i="2"/>
  <c r="E2832" i="2"/>
  <c r="E2831" i="2"/>
  <c r="E2829" i="2"/>
  <c r="E2828" i="2"/>
  <c r="E2827" i="2"/>
  <c r="E2826" i="2"/>
  <c r="E2825" i="2"/>
  <c r="E2823" i="2"/>
  <c r="E2822" i="2"/>
  <c r="E2821" i="2"/>
  <c r="E2820" i="2"/>
  <c r="E2809" i="2"/>
  <c r="E2806" i="2"/>
  <c r="E2805" i="2"/>
  <c r="E2802" i="2"/>
  <c r="E2801" i="2"/>
  <c r="E2800" i="2"/>
  <c r="E2799" i="2"/>
  <c r="E2798" i="2"/>
  <c r="E2797" i="2"/>
  <c r="E2796" i="2"/>
  <c r="E2795" i="2"/>
  <c r="E2793" i="2"/>
  <c r="E2792" i="2"/>
  <c r="E2791" i="2"/>
  <c r="E2790" i="2"/>
  <c r="E2779" i="2"/>
  <c r="E2776" i="2"/>
  <c r="E2775" i="2"/>
  <c r="E2772" i="2"/>
  <c r="E2771" i="2"/>
  <c r="E2770" i="2"/>
  <c r="E2769" i="2"/>
  <c r="E2768" i="2"/>
  <c r="E2767" i="2"/>
  <c r="E2766" i="2"/>
  <c r="E2765" i="2"/>
  <c r="E2764" i="2"/>
  <c r="E2762" i="2"/>
  <c r="E2761" i="2"/>
  <c r="E2760" i="2"/>
  <c r="E2759" i="2"/>
  <c r="E2746" i="2"/>
  <c r="E2743" i="2"/>
  <c r="E2739" i="2"/>
  <c r="E2738" i="2"/>
  <c r="E2737" i="2"/>
  <c r="E2736" i="2"/>
  <c r="E2735" i="2"/>
  <c r="E2734" i="2"/>
  <c r="E2733" i="2"/>
  <c r="E2732" i="2"/>
  <c r="E2731" i="2"/>
  <c r="E2728" i="2"/>
  <c r="E2727" i="2"/>
  <c r="E2726" i="2"/>
  <c r="E2713" i="2"/>
  <c r="E2710" i="2"/>
  <c r="E2706" i="2"/>
  <c r="E2705" i="2"/>
  <c r="E2704" i="2"/>
  <c r="E2703" i="2"/>
  <c r="E2702" i="2"/>
  <c r="E2701" i="2"/>
  <c r="E2700" i="2"/>
  <c r="E2698" i="2"/>
  <c r="E2697" i="2"/>
  <c r="E2696" i="2"/>
  <c r="E2695" i="2"/>
  <c r="E2681" i="2"/>
  <c r="E2679" i="2"/>
  <c r="E2678" i="2"/>
  <c r="E2677" i="2"/>
  <c r="E2676" i="2"/>
  <c r="E2675" i="2"/>
  <c r="E2674" i="2"/>
  <c r="E2673" i="2"/>
  <c r="E2671" i="2"/>
  <c r="E2670" i="2"/>
  <c r="E2669" i="2"/>
  <c r="E2668" i="2"/>
  <c r="E2654" i="2"/>
  <c r="E2650" i="2"/>
  <c r="E2649" i="2"/>
  <c r="E2648" i="2"/>
  <c r="E2647" i="2"/>
  <c r="E2646" i="2"/>
  <c r="E2645" i="2"/>
  <c r="E2644" i="2"/>
  <c r="E2643" i="2"/>
  <c r="E2642" i="2"/>
  <c r="E2638" i="2"/>
  <c r="E2637" i="2"/>
  <c r="E2624" i="2"/>
  <c r="E2621" i="2"/>
  <c r="E2618" i="2"/>
  <c r="E2617" i="2"/>
  <c r="E2616" i="2"/>
  <c r="E2615" i="2"/>
  <c r="E2614" i="2"/>
  <c r="E2613" i="2"/>
  <c r="E2612" i="2"/>
  <c r="E2611" i="2"/>
  <c r="E2610" i="2"/>
  <c r="E2608" i="2"/>
  <c r="E2606" i="2"/>
  <c r="E2605" i="2"/>
  <c r="E2586" i="2"/>
  <c r="E2585" i="2"/>
  <c r="E2582" i="2"/>
  <c r="E2581" i="2"/>
  <c r="E2580" i="2"/>
  <c r="E2579" i="2"/>
  <c r="E2578" i="2"/>
  <c r="E2576" i="2"/>
  <c r="E2574" i="2"/>
  <c r="E2573" i="2"/>
  <c r="E2562" i="2"/>
  <c r="E2560" i="2"/>
  <c r="E2557" i="2"/>
  <c r="E2551" i="2"/>
  <c r="E2550" i="2"/>
  <c r="E2549" i="2"/>
  <c r="E2548" i="2"/>
  <c r="E2547" i="2"/>
  <c r="E2546" i="2"/>
  <c r="E2545" i="2"/>
  <c r="E2544" i="2"/>
  <c r="E2543" i="2"/>
  <c r="E2541" i="2"/>
  <c r="E2540" i="2"/>
  <c r="E2539" i="2"/>
  <c r="E2538" i="2"/>
  <c r="E2527" i="2"/>
  <c r="E2524" i="2"/>
  <c r="E2522" i="2"/>
  <c r="E2517" i="2"/>
  <c r="E2516" i="2"/>
  <c r="E2515" i="2"/>
  <c r="E2514" i="2"/>
  <c r="E2513" i="2"/>
  <c r="E2512" i="2"/>
  <c r="E2511" i="2"/>
  <c r="E2510" i="2"/>
  <c r="E2509" i="2"/>
  <c r="E2508" i="2"/>
  <c r="E2507" i="2"/>
  <c r="E2505" i="2"/>
  <c r="E2504" i="2"/>
  <c r="E2503" i="2"/>
  <c r="E2502" i="2"/>
  <c r="E2491" i="2"/>
  <c r="E2489" i="2"/>
  <c r="E2486" i="2"/>
  <c r="E2484" i="2"/>
  <c r="E2480" i="2"/>
  <c r="E2478" i="2"/>
  <c r="E2477" i="2"/>
  <c r="E2476" i="2"/>
  <c r="E2475" i="2"/>
  <c r="E2474" i="2"/>
  <c r="E2473" i="2"/>
  <c r="E2472" i="2"/>
  <c r="E2471" i="2"/>
  <c r="E2470" i="2"/>
  <c r="E2469" i="2"/>
  <c r="E2468" i="2"/>
  <c r="E2466" i="2"/>
  <c r="E2465" i="2"/>
  <c r="E2464" i="2"/>
  <c r="E2463" i="2"/>
  <c r="E2450" i="2"/>
  <c r="E2447" i="2"/>
  <c r="E2443" i="2"/>
  <c r="E2442" i="2"/>
  <c r="E2441" i="2"/>
  <c r="E2440" i="2"/>
  <c r="E2439" i="2"/>
  <c r="E2438" i="2"/>
  <c r="E2437" i="2"/>
  <c r="E2436" i="2"/>
  <c r="E2435" i="2"/>
  <c r="E2434" i="2"/>
  <c r="E2432" i="2"/>
  <c r="E2431" i="2"/>
  <c r="E2430" i="2"/>
  <c r="E2429" i="2"/>
  <c r="E2419" i="2"/>
  <c r="E2416" i="2"/>
  <c r="E2415" i="2"/>
  <c r="E2413" i="2"/>
  <c r="E2412" i="2"/>
  <c r="E2411" i="2"/>
  <c r="E2410" i="2"/>
  <c r="E2409" i="2"/>
  <c r="E2408" i="2"/>
  <c r="E2406" i="2"/>
  <c r="E2404" i="2"/>
  <c r="E2403" i="2"/>
  <c r="E2390" i="2"/>
  <c r="E2384" i="2"/>
  <c r="E2383" i="2"/>
  <c r="E2382" i="2"/>
  <c r="E2380" i="2"/>
  <c r="E2379" i="2"/>
  <c r="E2378" i="2"/>
  <c r="E2377" i="2"/>
  <c r="E2376" i="2"/>
  <c r="E2375" i="2"/>
  <c r="E2373" i="2"/>
  <c r="E2372" i="2"/>
  <c r="E2371" i="2"/>
  <c r="E2370" i="2"/>
  <c r="E2357" i="2"/>
  <c r="E2350" i="2"/>
  <c r="E2349" i="2"/>
  <c r="E2348" i="2"/>
  <c r="E2346" i="2"/>
  <c r="E2345" i="2"/>
  <c r="E2344" i="2"/>
  <c r="E2342" i="2"/>
  <c r="E2341" i="2"/>
  <c r="E2340" i="2"/>
  <c r="E2338" i="2"/>
  <c r="E2336" i="2"/>
  <c r="E2335" i="2"/>
  <c r="E2322" i="2"/>
  <c r="E2319" i="2"/>
  <c r="E2318" i="2"/>
  <c r="E2317" i="2"/>
  <c r="E2316" i="2"/>
  <c r="E2315" i="2"/>
  <c r="E2314" i="2"/>
  <c r="E2313" i="2"/>
  <c r="E2312" i="2"/>
  <c r="E2311" i="2"/>
  <c r="E2309" i="2"/>
  <c r="E2308" i="2"/>
  <c r="E2307" i="2"/>
  <c r="E2306" i="2"/>
  <c r="E2295" i="2"/>
  <c r="E2292" i="2"/>
  <c r="E2291" i="2"/>
  <c r="E2290" i="2"/>
  <c r="E2289" i="2"/>
  <c r="E2288" i="2"/>
  <c r="E2287" i="2"/>
  <c r="E2286" i="2"/>
  <c r="E2284" i="2"/>
  <c r="E2282" i="2"/>
  <c r="E2281" i="2"/>
  <c r="E2270" i="2"/>
  <c r="E2268" i="2"/>
  <c r="E2262" i="2"/>
  <c r="E2261" i="2"/>
  <c r="E2260" i="2"/>
  <c r="E2259" i="2"/>
  <c r="E2258" i="2"/>
  <c r="E2257" i="2"/>
  <c r="E2256" i="2"/>
  <c r="E2255" i="2"/>
  <c r="E2254" i="2"/>
  <c r="E2252" i="2"/>
  <c r="E2251" i="2"/>
  <c r="E2250" i="2"/>
  <c r="E2249" i="2"/>
  <c r="E2235" i="2"/>
  <c r="E2232" i="2"/>
  <c r="E2230" i="2"/>
  <c r="E2226" i="2"/>
  <c r="E2225" i="2"/>
  <c r="E2222" i="2"/>
  <c r="E2221" i="2"/>
  <c r="E2220" i="2"/>
  <c r="E2219" i="2"/>
  <c r="E2218" i="2"/>
  <c r="E2217" i="2"/>
  <c r="E2216" i="2"/>
  <c r="E2215" i="2"/>
  <c r="E2214" i="2"/>
  <c r="E2213" i="2"/>
  <c r="E2211" i="2"/>
  <c r="E2210" i="2"/>
  <c r="E2209" i="2"/>
  <c r="E2208" i="2"/>
  <c r="E2197" i="2"/>
  <c r="E2194" i="2"/>
  <c r="E2191" i="2"/>
  <c r="E2189" i="2"/>
  <c r="E2184" i="2"/>
  <c r="E2183" i="2"/>
  <c r="E2182" i="2"/>
  <c r="E2181" i="2"/>
  <c r="E2180" i="2"/>
  <c r="E2179" i="2"/>
  <c r="E2178" i="2"/>
  <c r="E2177" i="2"/>
  <c r="E2176" i="2"/>
  <c r="E2173" i="2"/>
  <c r="E2172" i="2"/>
  <c r="E2171" i="2"/>
  <c r="E2170" i="2"/>
  <c r="E2156" i="2"/>
  <c r="E2154" i="2"/>
  <c r="E2151" i="2"/>
  <c r="E2150" i="2"/>
  <c r="E2149" i="2"/>
  <c r="E2148" i="2"/>
  <c r="E2147" i="2"/>
  <c r="E2146" i="2"/>
  <c r="E2145" i="2"/>
  <c r="E2144" i="2"/>
  <c r="E2143" i="2"/>
  <c r="E2142" i="2"/>
  <c r="E2140" i="2"/>
  <c r="E2138" i="2"/>
  <c r="E2137" i="2"/>
  <c r="E2123" i="2"/>
  <c r="E2120" i="2"/>
  <c r="E2117" i="2"/>
  <c r="E2115" i="2"/>
  <c r="E2113" i="2"/>
  <c r="E2111" i="2"/>
  <c r="E2110" i="2"/>
  <c r="E2109" i="2"/>
  <c r="E2108" i="2"/>
  <c r="E2107" i="2"/>
  <c r="E2106" i="2"/>
  <c r="E2105" i="2"/>
  <c r="E2104" i="2"/>
  <c r="E2102" i="2"/>
  <c r="E2101" i="2"/>
  <c r="E2100" i="2"/>
  <c r="E2099" i="2"/>
  <c r="E2088" i="2"/>
  <c r="E2085" i="2"/>
  <c r="E2082" i="2"/>
  <c r="E2080" i="2"/>
  <c r="E2077" i="2"/>
  <c r="E2075" i="2"/>
  <c r="E2072" i="2"/>
  <c r="E2071" i="2"/>
  <c r="E2070" i="2"/>
  <c r="E2069" i="2"/>
  <c r="E2068" i="2"/>
  <c r="E2067" i="2"/>
  <c r="E2066" i="2"/>
  <c r="E2065" i="2"/>
  <c r="E2064" i="2"/>
  <c r="E2063" i="2"/>
  <c r="E2062" i="2"/>
  <c r="E2060" i="2"/>
  <c r="E2059" i="2"/>
  <c r="E2058" i="2"/>
  <c r="E2057" i="2"/>
  <c r="E2046" i="2"/>
  <c r="E2043" i="2"/>
  <c r="E2040" i="2"/>
  <c r="E2038" i="2"/>
  <c r="E2037" i="2"/>
  <c r="E2034" i="2"/>
  <c r="E2031" i="2"/>
  <c r="E2030" i="2"/>
  <c r="E2029" i="2"/>
  <c r="E2028" i="2"/>
  <c r="E2027" i="2"/>
  <c r="E2026" i="2"/>
  <c r="E2025" i="2"/>
  <c r="E2024" i="2"/>
  <c r="E2023" i="2"/>
  <c r="E2022" i="2"/>
  <c r="E2020" i="2"/>
  <c r="E2019" i="2"/>
  <c r="E2018" i="2"/>
  <c r="E2017" i="2"/>
  <c r="E2006" i="2"/>
  <c r="E2003" i="2"/>
  <c r="E2000" i="2"/>
  <c r="E1999" i="2"/>
  <c r="E1998" i="2"/>
  <c r="E1997" i="2"/>
  <c r="E1996" i="2"/>
  <c r="E1995" i="2"/>
  <c r="E1993" i="2"/>
  <c r="E1992" i="2"/>
  <c r="E1990" i="2"/>
  <c r="E1989" i="2"/>
  <c r="E1988" i="2"/>
  <c r="E1977" i="2"/>
  <c r="E1974" i="2"/>
  <c r="E1973" i="2"/>
  <c r="E1972" i="2"/>
  <c r="E1971" i="2"/>
  <c r="E1970" i="2"/>
  <c r="E1969" i="2"/>
  <c r="E1968" i="2"/>
  <c r="E1967" i="2"/>
  <c r="E1966" i="2"/>
  <c r="E1964" i="2"/>
  <c r="E1962" i="2"/>
  <c r="E1961" i="2"/>
  <c r="E1948" i="2"/>
  <c r="E1941" i="2"/>
  <c r="E1940" i="2"/>
  <c r="E1939" i="2"/>
  <c r="E1938" i="2"/>
  <c r="E1937" i="2"/>
  <c r="E1936" i="2"/>
  <c r="E1935" i="2"/>
  <c r="E1934" i="2"/>
  <c r="E1933" i="2"/>
  <c r="E1931" i="2"/>
  <c r="E1929" i="2"/>
  <c r="E1928" i="2"/>
  <c r="E1917" i="2"/>
  <c r="E1915" i="2"/>
  <c r="E1912" i="2"/>
  <c r="E1909" i="2"/>
  <c r="E1907" i="2"/>
  <c r="E1906" i="2"/>
  <c r="E1905" i="2"/>
  <c r="E1904" i="2"/>
  <c r="E1903" i="2"/>
  <c r="E1902" i="2"/>
  <c r="E1901" i="2"/>
  <c r="E1900" i="2"/>
  <c r="E1899" i="2"/>
  <c r="E1898" i="2"/>
  <c r="E1896" i="2"/>
  <c r="E1895" i="2"/>
  <c r="E1894" i="2"/>
  <c r="E1893" i="2"/>
  <c r="E1882" i="2"/>
  <c r="E1880" i="2"/>
  <c r="E1877" i="2"/>
  <c r="E1872" i="2"/>
  <c r="E1871" i="2"/>
  <c r="E1870" i="2"/>
  <c r="E1869" i="2"/>
  <c r="E1868" i="2"/>
  <c r="E1867" i="2"/>
  <c r="E1866" i="2"/>
  <c r="E1865" i="2"/>
  <c r="E1864" i="2"/>
  <c r="E1863" i="2"/>
  <c r="E1861" i="2"/>
  <c r="E1860" i="2"/>
  <c r="E1859" i="2"/>
  <c r="E1858" i="2"/>
  <c r="E1844" i="2"/>
  <c r="E1840" i="2"/>
  <c r="E1837" i="2"/>
  <c r="E1836" i="2"/>
  <c r="E1835" i="2"/>
  <c r="E1834" i="2"/>
  <c r="E1833" i="2"/>
  <c r="E1831" i="2"/>
  <c r="E1829" i="2"/>
  <c r="E1828" i="2"/>
  <c r="E1818" i="2"/>
  <c r="E1815" i="2"/>
  <c r="E1813" i="2"/>
  <c r="E1810" i="2"/>
  <c r="E1809" i="2"/>
  <c r="E1808" i="2"/>
  <c r="E1807" i="2"/>
  <c r="E1806" i="2"/>
  <c r="E1805" i="2"/>
  <c r="E1804" i="2"/>
  <c r="E1803" i="2"/>
  <c r="E1801" i="2"/>
  <c r="E1800" i="2"/>
  <c r="E1799" i="2"/>
  <c r="E1798" i="2"/>
  <c r="E1787" i="2"/>
  <c r="E1784" i="2"/>
  <c r="E1783" i="2"/>
  <c r="E1782" i="2"/>
  <c r="E1781" i="2"/>
  <c r="E1780" i="2"/>
  <c r="E1779" i="2"/>
  <c r="E1778" i="2"/>
  <c r="E1777" i="2"/>
  <c r="E1776" i="2"/>
  <c r="E1775" i="2"/>
  <c r="E1772" i="2"/>
  <c r="E1771" i="2"/>
  <c r="E1770" i="2"/>
  <c r="E1759" i="2"/>
  <c r="E1756" i="2"/>
  <c r="E1753" i="2"/>
  <c r="E1752" i="2"/>
  <c r="E1751" i="2"/>
  <c r="E1750" i="2"/>
  <c r="E1749" i="2"/>
  <c r="E1748" i="2"/>
  <c r="E1747" i="2"/>
  <c r="E1746" i="2"/>
  <c r="E1744" i="2"/>
  <c r="E1743" i="2"/>
  <c r="E1742" i="2"/>
  <c r="E1741" i="2"/>
  <c r="E1723" i="2"/>
  <c r="E1722" i="2"/>
  <c r="E1721" i="2"/>
  <c r="E1720" i="2"/>
  <c r="E1719" i="2"/>
  <c r="E1718" i="2"/>
  <c r="E1717" i="2"/>
  <c r="E1716" i="2"/>
  <c r="E1715" i="2"/>
  <c r="E1713" i="2"/>
  <c r="E1712" i="2"/>
  <c r="E1711" i="2"/>
  <c r="E1710" i="2"/>
  <c r="E1699" i="2"/>
  <c r="E1694" i="2"/>
  <c r="E1690" i="2"/>
  <c r="E1688" i="2"/>
  <c r="E1687" i="2"/>
  <c r="E1686" i="2"/>
  <c r="E1685" i="2"/>
  <c r="E1684" i="2"/>
  <c r="E1683" i="2"/>
  <c r="E1682" i="2"/>
  <c r="E1680" i="2"/>
  <c r="E1679" i="2"/>
  <c r="E1678" i="2"/>
  <c r="E1677" i="2"/>
  <c r="E1666" i="2"/>
  <c r="E1665" i="2"/>
  <c r="E1664" i="2"/>
  <c r="E1663" i="2"/>
  <c r="E1662" i="2"/>
  <c r="E1661" i="2"/>
  <c r="E1660" i="2"/>
  <c r="E1659" i="2"/>
  <c r="E1658" i="2"/>
  <c r="E1657" i="2"/>
  <c r="E1655" i="2"/>
  <c r="E1654" i="2"/>
  <c r="E1653" i="2"/>
  <c r="E1652" i="2"/>
  <c r="E1641" i="2"/>
  <c r="E1638" i="2"/>
  <c r="E1636" i="2"/>
  <c r="E1635" i="2"/>
  <c r="E1632" i="2"/>
  <c r="E1630" i="2"/>
  <c r="E1629" i="2"/>
  <c r="E1628" i="2"/>
  <c r="E1627" i="2"/>
  <c r="E1626" i="2"/>
  <c r="E1625" i="2"/>
  <c r="E1624" i="2"/>
  <c r="E1623" i="2"/>
  <c r="E1622" i="2"/>
  <c r="E1621" i="2"/>
  <c r="E1620" i="2"/>
  <c r="E1618" i="2"/>
  <c r="E1617" i="2"/>
  <c r="E1616" i="2"/>
  <c r="E1615" i="2"/>
  <c r="E1603" i="2"/>
  <c r="E1598" i="2"/>
  <c r="E1595" i="2"/>
  <c r="E1594" i="2"/>
  <c r="E1593" i="2"/>
  <c r="E1592" i="2"/>
  <c r="E1591" i="2"/>
  <c r="E1590" i="2"/>
  <c r="E1589" i="2"/>
  <c r="E1588" i="2"/>
  <c r="E1587" i="2"/>
  <c r="E1585" i="2"/>
  <c r="E1584" i="2"/>
  <c r="E1583" i="2"/>
  <c r="E1582" i="2"/>
  <c r="E1572" i="2"/>
  <c r="E1568" i="2"/>
  <c r="E1567" i="2"/>
  <c r="E1566" i="2"/>
  <c r="E1565" i="2"/>
  <c r="E1564" i="2"/>
  <c r="E1563" i="2"/>
  <c r="E1562" i="2"/>
  <c r="E1561" i="2"/>
  <c r="E1560" i="2"/>
  <c r="E1558" i="2"/>
  <c r="E1556" i="2"/>
  <c r="E1555" i="2"/>
  <c r="E1539" i="2"/>
  <c r="E1538" i="2"/>
  <c r="E1535" i="2"/>
  <c r="E1534" i="2"/>
  <c r="E1533" i="2"/>
  <c r="E1531" i="2"/>
  <c r="E1530" i="2"/>
  <c r="E1529" i="2"/>
  <c r="E1528" i="2"/>
  <c r="E1527" i="2"/>
  <c r="E1526" i="2"/>
  <c r="E1525" i="2"/>
  <c r="E1523" i="2"/>
  <c r="E1521" i="2"/>
  <c r="E1520" i="2"/>
  <c r="E1509" i="2"/>
  <c r="E1506" i="2"/>
  <c r="E1504" i="2"/>
  <c r="E1501" i="2"/>
  <c r="E1500" i="2"/>
  <c r="E1499" i="2"/>
  <c r="E1498" i="2"/>
  <c r="E1497" i="2"/>
  <c r="E1496" i="2"/>
  <c r="E1495" i="2"/>
  <c r="E1494" i="2"/>
  <c r="E1493" i="2"/>
  <c r="E1492" i="2"/>
  <c r="E1491" i="2"/>
  <c r="E1489" i="2"/>
  <c r="E1488" i="2"/>
  <c r="E1487" i="2"/>
  <c r="E1486" i="2"/>
  <c r="E1472" i="2"/>
  <c r="E1469" i="2"/>
  <c r="E1468" i="2"/>
  <c r="E1467" i="2"/>
  <c r="E1466" i="2"/>
  <c r="E1465" i="2"/>
  <c r="E1464" i="2"/>
  <c r="E1463" i="2"/>
  <c r="E1462" i="2"/>
  <c r="E1461" i="2"/>
  <c r="E1460" i="2"/>
  <c r="E1459" i="2"/>
  <c r="E1455" i="2"/>
  <c r="E1454" i="2"/>
  <c r="E1443" i="2"/>
  <c r="E1438" i="2"/>
  <c r="E1437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1" i="2"/>
  <c r="E1420" i="2"/>
  <c r="E1419" i="2"/>
  <c r="E1418" i="2"/>
  <c r="E1407" i="2"/>
  <c r="E1404" i="2"/>
  <c r="E1402" i="2"/>
  <c r="E1399" i="2"/>
  <c r="E1398" i="2"/>
  <c r="E1397" i="2"/>
  <c r="E1396" i="2"/>
  <c r="E1395" i="2"/>
  <c r="E1394" i="2"/>
  <c r="E1393" i="2"/>
  <c r="E1392" i="2"/>
  <c r="E1391" i="2"/>
  <c r="E1390" i="2"/>
  <c r="E1389" i="2"/>
  <c r="E1387" i="2"/>
  <c r="E1386" i="2"/>
  <c r="E1385" i="2"/>
  <c r="E1384" i="2"/>
  <c r="E1373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4" i="2"/>
  <c r="E1353" i="2"/>
  <c r="E1352" i="2"/>
  <c r="E1351" i="2"/>
  <c r="E1340" i="2"/>
  <c r="E1338" i="2"/>
  <c r="E1335" i="2"/>
  <c r="E1333" i="2"/>
  <c r="E1332" i="2"/>
  <c r="E1328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6" i="2"/>
  <c r="E1305" i="2"/>
  <c r="E1304" i="2"/>
  <c r="E1303" i="2"/>
  <c r="E1287" i="2"/>
  <c r="E1286" i="2"/>
  <c r="E1285" i="2"/>
  <c r="E1284" i="2"/>
  <c r="E1283" i="2"/>
  <c r="E1281" i="2"/>
  <c r="E1280" i="2"/>
  <c r="E1277" i="2"/>
  <c r="E1276" i="2"/>
  <c r="E1262" i="2"/>
  <c r="E1261" i="2"/>
  <c r="E1260" i="2"/>
  <c r="E1259" i="2"/>
  <c r="E1258" i="2"/>
  <c r="E1257" i="2"/>
  <c r="E1256" i="2"/>
  <c r="E1255" i="2"/>
  <c r="E1254" i="2"/>
  <c r="E1252" i="2"/>
  <c r="E1251" i="2"/>
  <c r="E1250" i="2"/>
  <c r="E1249" i="2"/>
  <c r="E1238" i="2"/>
  <c r="E1235" i="2"/>
  <c r="E1233" i="2"/>
  <c r="E1232" i="2"/>
  <c r="E1231" i="2"/>
  <c r="E1230" i="2"/>
  <c r="E1216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8" i="2"/>
  <c r="E1197" i="2"/>
  <c r="E1196" i="2"/>
  <c r="E1179" i="2"/>
  <c r="E1177" i="2"/>
  <c r="E1176" i="2"/>
  <c r="E1175" i="2"/>
  <c r="E1174" i="2"/>
  <c r="E1173" i="2"/>
  <c r="E1172" i="2"/>
  <c r="E1171" i="2"/>
  <c r="E1169" i="2"/>
  <c r="E1168" i="2"/>
  <c r="E1166" i="2"/>
  <c r="E1152" i="2"/>
  <c r="E1147" i="2"/>
  <c r="E1144" i="2"/>
  <c r="E1143" i="2"/>
  <c r="E1142" i="2"/>
  <c r="E1131" i="2"/>
  <c r="E1126" i="2"/>
  <c r="E1125" i="2"/>
  <c r="E1124" i="2"/>
  <c r="E1123" i="2"/>
  <c r="E1122" i="2"/>
  <c r="E1121" i="2"/>
  <c r="E1120" i="2"/>
  <c r="E1118" i="2"/>
  <c r="E1117" i="2"/>
  <c r="E1116" i="2"/>
  <c r="E1115" i="2"/>
  <c r="E1104" i="2"/>
  <c r="E1101" i="2"/>
  <c r="E1097" i="2"/>
  <c r="E1095" i="2"/>
  <c r="E1094" i="2"/>
  <c r="E1093" i="2"/>
  <c r="E1090" i="2"/>
  <c r="E1089" i="2"/>
  <c r="E1088" i="2"/>
  <c r="E1087" i="2"/>
  <c r="E1086" i="2"/>
  <c r="E1085" i="2"/>
  <c r="E1084" i="2"/>
  <c r="E1082" i="2"/>
  <c r="E1081" i="2"/>
  <c r="E1080" i="2"/>
  <c r="E1079" i="2"/>
  <c r="E1068" i="2"/>
  <c r="E1060" i="2"/>
  <c r="E1059" i="2"/>
  <c r="E1057" i="2"/>
  <c r="E1056" i="2"/>
  <c r="E1055" i="2"/>
  <c r="E1054" i="2"/>
  <c r="E1043" i="2"/>
  <c r="E1038" i="2"/>
  <c r="E1030" i="2"/>
  <c r="E1028" i="2"/>
  <c r="E1027" i="2"/>
  <c r="E1026" i="2"/>
  <c r="E1025" i="2"/>
  <c r="E1023" i="2"/>
  <c r="E1022" i="2"/>
  <c r="E1021" i="2"/>
  <c r="E1020" i="2"/>
  <c r="E1019" i="2"/>
  <c r="E1018" i="2"/>
  <c r="E1017" i="2"/>
  <c r="E1016" i="2"/>
  <c r="E1014" i="2"/>
  <c r="E1013" i="2"/>
  <c r="E1012" i="2"/>
  <c r="E1011" i="2"/>
  <c r="E1000" i="2"/>
  <c r="E995" i="2"/>
  <c r="E990" i="2"/>
  <c r="E989" i="2"/>
  <c r="E988" i="2"/>
  <c r="E986" i="2"/>
  <c r="E984" i="2"/>
  <c r="E983" i="2"/>
  <c r="E978" i="2"/>
  <c r="E977" i="2"/>
  <c r="E976" i="2"/>
  <c r="E975" i="2"/>
  <c r="E974" i="2"/>
  <c r="E973" i="2"/>
  <c r="E972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4" i="2"/>
  <c r="E953" i="2"/>
  <c r="E952" i="2"/>
  <c r="E951" i="2"/>
  <c r="E940" i="2"/>
  <c r="E937" i="2"/>
  <c r="E932" i="2"/>
  <c r="E931" i="2"/>
  <c r="E930" i="2"/>
  <c r="E925" i="2"/>
  <c r="E921" i="2"/>
  <c r="E920" i="2"/>
  <c r="E919" i="2"/>
  <c r="E918" i="2"/>
  <c r="E917" i="2"/>
  <c r="E915" i="2"/>
  <c r="E914" i="2"/>
  <c r="E913" i="2"/>
  <c r="E912" i="2"/>
  <c r="E911" i="2"/>
  <c r="E910" i="2"/>
  <c r="E909" i="2"/>
  <c r="E907" i="2"/>
  <c r="E906" i="2"/>
  <c r="E905" i="2"/>
  <c r="E904" i="2"/>
  <c r="E893" i="2"/>
  <c r="E888" i="2"/>
  <c r="E885" i="2"/>
  <c r="E884" i="2"/>
  <c r="E883" i="2"/>
  <c r="E882" i="2"/>
  <c r="E880" i="2"/>
  <c r="E879" i="2"/>
  <c r="E878" i="2"/>
  <c r="E877" i="2"/>
  <c r="E876" i="2"/>
  <c r="E875" i="2"/>
  <c r="E873" i="2"/>
  <c r="E872" i="2"/>
  <c r="E871" i="2"/>
  <c r="E870" i="2"/>
  <c r="E859" i="2"/>
  <c r="E857" i="2"/>
  <c r="E854" i="2"/>
  <c r="E847" i="2"/>
  <c r="E846" i="2"/>
  <c r="E844" i="2"/>
  <c r="E842" i="2"/>
  <c r="E841" i="2"/>
  <c r="E840" i="2"/>
  <c r="E839" i="2"/>
  <c r="E838" i="2"/>
  <c r="E837" i="2"/>
  <c r="E835" i="2"/>
  <c r="E834" i="2"/>
  <c r="E833" i="2"/>
  <c r="E832" i="2"/>
  <c r="E821" i="2"/>
  <c r="E818" i="2"/>
  <c r="E815" i="2"/>
  <c r="E812" i="2"/>
  <c r="E807" i="2"/>
  <c r="E806" i="2"/>
  <c r="E805" i="2"/>
  <c r="E804" i="2"/>
  <c r="E803" i="2"/>
  <c r="E799" i="2"/>
  <c r="E798" i="2"/>
  <c r="E797" i="2"/>
  <c r="E793" i="2"/>
  <c r="E792" i="2"/>
  <c r="E791" i="2"/>
  <c r="E790" i="2"/>
  <c r="E788" i="2"/>
  <c r="E787" i="2"/>
  <c r="E786" i="2"/>
  <c r="E785" i="2"/>
  <c r="E784" i="2"/>
  <c r="E783" i="2"/>
  <c r="E782" i="2"/>
  <c r="E780" i="2"/>
  <c r="E779" i="2"/>
  <c r="E778" i="2"/>
  <c r="E777" i="2"/>
  <c r="E766" i="2"/>
  <c r="E763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4" i="2"/>
  <c r="E743" i="2"/>
  <c r="E742" i="2"/>
  <c r="E741" i="2"/>
  <c r="E730" i="2"/>
  <c r="E727" i="2"/>
  <c r="E725" i="2"/>
  <c r="E723" i="2"/>
  <c r="E720" i="2"/>
  <c r="E719" i="2"/>
  <c r="E717" i="2"/>
  <c r="E716" i="2"/>
  <c r="E715" i="2"/>
  <c r="E714" i="2"/>
  <c r="E713" i="2"/>
  <c r="E712" i="2"/>
  <c r="E711" i="2"/>
  <c r="E709" i="2"/>
  <c r="E708" i="2"/>
  <c r="E707" i="2"/>
  <c r="E706" i="2"/>
  <c r="E692" i="2"/>
  <c r="E689" i="2"/>
  <c r="E686" i="2"/>
  <c r="E685" i="2"/>
  <c r="E684" i="2"/>
  <c r="E683" i="2"/>
  <c r="E682" i="2"/>
  <c r="E681" i="2"/>
  <c r="E680" i="2"/>
  <c r="E679" i="2"/>
  <c r="E678" i="2"/>
  <c r="E677" i="2"/>
  <c r="E676" i="2"/>
  <c r="E673" i="2"/>
  <c r="E672" i="2"/>
  <c r="E671" i="2"/>
  <c r="E670" i="2"/>
  <c r="E659" i="2"/>
  <c r="E657" i="2"/>
  <c r="E654" i="2"/>
  <c r="E652" i="2"/>
  <c r="E650" i="2"/>
  <c r="E649" i="2"/>
  <c r="E648" i="2"/>
  <c r="E645" i="2"/>
  <c r="E643" i="2"/>
  <c r="E641" i="2"/>
  <c r="E640" i="2"/>
  <c r="E639" i="2"/>
  <c r="E638" i="2"/>
  <c r="E637" i="2"/>
  <c r="E636" i="2"/>
  <c r="E635" i="2"/>
  <c r="E634" i="2"/>
  <c r="E633" i="2"/>
  <c r="E631" i="2"/>
  <c r="E630" i="2"/>
  <c r="E629" i="2"/>
  <c r="E628" i="2"/>
  <c r="E612" i="2"/>
  <c r="E610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3" i="2"/>
  <c r="E592" i="2"/>
  <c r="E591" i="2"/>
  <c r="E580" i="2"/>
  <c r="E577" i="2"/>
  <c r="E575" i="2"/>
  <c r="E574" i="2"/>
  <c r="E573" i="2"/>
  <c r="E570" i="2"/>
  <c r="E569" i="2"/>
  <c r="E568" i="2"/>
  <c r="E567" i="2"/>
  <c r="E566" i="2"/>
  <c r="E564" i="2"/>
  <c r="E563" i="2"/>
  <c r="E562" i="2"/>
  <c r="E551" i="2"/>
  <c r="E548" i="2"/>
  <c r="E546" i="2"/>
  <c r="E542" i="2"/>
  <c r="E541" i="2"/>
  <c r="E539" i="2"/>
  <c r="E538" i="2"/>
  <c r="E537" i="2"/>
  <c r="E536" i="2"/>
  <c r="E535" i="2"/>
  <c r="E534" i="2"/>
  <c r="E532" i="2"/>
  <c r="E531" i="2"/>
  <c r="E530" i="2"/>
  <c r="E529" i="2"/>
  <c r="E518" i="2"/>
  <c r="E515" i="2"/>
  <c r="E512" i="2"/>
  <c r="E511" i="2"/>
  <c r="E510" i="2"/>
  <c r="E509" i="2"/>
  <c r="E508" i="2"/>
  <c r="E507" i="2"/>
  <c r="E506" i="2"/>
  <c r="E505" i="2"/>
  <c r="E504" i="2"/>
  <c r="E503" i="2"/>
  <c r="E501" i="2"/>
  <c r="E500" i="2"/>
  <c r="E499" i="2"/>
  <c r="E498" i="2"/>
  <c r="E482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4" i="2"/>
  <c r="E463" i="2"/>
  <c r="E462" i="2"/>
  <c r="E451" i="2"/>
  <c r="E448" i="2"/>
  <c r="E445" i="2"/>
  <c r="E443" i="2"/>
  <c r="E442" i="2"/>
  <c r="E441" i="2"/>
  <c r="E440" i="2"/>
  <c r="E439" i="2"/>
  <c r="E438" i="2"/>
  <c r="E437" i="2"/>
  <c r="E436" i="2"/>
  <c r="E435" i="2"/>
  <c r="E434" i="2"/>
  <c r="E432" i="2"/>
  <c r="E431" i="2"/>
  <c r="E430" i="2"/>
  <c r="E429" i="2"/>
  <c r="E418" i="2"/>
  <c r="E415" i="2"/>
  <c r="E413" i="2"/>
  <c r="E412" i="2"/>
  <c r="E411" i="2"/>
  <c r="E410" i="2"/>
  <c r="E395" i="2"/>
  <c r="E394" i="2"/>
  <c r="E393" i="2"/>
  <c r="E392" i="2"/>
  <c r="E391" i="2"/>
  <c r="E390" i="2"/>
  <c r="E389" i="2"/>
  <c r="E388" i="2"/>
  <c r="E387" i="2"/>
  <c r="E386" i="2"/>
  <c r="E385" i="2"/>
  <c r="E381" i="2"/>
  <c r="E370" i="2"/>
  <c r="E367" i="2"/>
  <c r="E365" i="2"/>
  <c r="E364" i="2"/>
  <c r="E363" i="2"/>
  <c r="E361" i="2"/>
  <c r="E360" i="2"/>
  <c r="E359" i="2"/>
  <c r="E355" i="2"/>
  <c r="E350" i="2"/>
  <c r="E348" i="2"/>
  <c r="E347" i="2"/>
  <c r="E345" i="2"/>
  <c r="E343" i="2"/>
  <c r="E338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0" i="2"/>
  <c r="E319" i="2"/>
  <c r="E318" i="2"/>
  <c r="E317" i="2"/>
  <c r="E303" i="2"/>
  <c r="E301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5" i="2"/>
  <c r="E284" i="2"/>
  <c r="E283" i="2"/>
  <c r="E282" i="2"/>
  <c r="E271" i="2"/>
  <c r="E268" i="2"/>
  <c r="E266" i="2"/>
  <c r="E265" i="2"/>
  <c r="E264" i="2"/>
  <c r="E263" i="2"/>
  <c r="E262" i="2"/>
  <c r="E261" i="2"/>
  <c r="E260" i="2"/>
  <c r="E259" i="2"/>
  <c r="E258" i="2"/>
  <c r="E257" i="2"/>
  <c r="E255" i="2"/>
  <c r="E253" i="2"/>
  <c r="E252" i="2"/>
  <c r="E241" i="2"/>
  <c r="E240" i="2"/>
  <c r="E239" i="2"/>
  <c r="E238" i="2"/>
  <c r="E237" i="2"/>
  <c r="E226" i="2"/>
  <c r="E225" i="2"/>
  <c r="E224" i="2"/>
  <c r="E223" i="2"/>
  <c r="E222" i="2"/>
  <c r="E221" i="2"/>
  <c r="E220" i="2"/>
  <c r="E218" i="2"/>
  <c r="E217" i="2"/>
  <c r="E216" i="2"/>
  <c r="E212" i="2"/>
  <c r="E211" i="2"/>
  <c r="E200" i="2"/>
  <c r="E197" i="2"/>
  <c r="E195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79" i="2"/>
  <c r="E178" i="2"/>
  <c r="E177" i="2"/>
  <c r="E176" i="2"/>
  <c r="E165" i="2"/>
  <c r="E160" i="2"/>
  <c r="E159" i="2"/>
  <c r="E158" i="2"/>
  <c r="E157" i="2"/>
  <c r="E155" i="2"/>
  <c r="E153" i="2"/>
  <c r="E152" i="2"/>
  <c r="E149" i="2"/>
  <c r="E148" i="2"/>
  <c r="E137" i="2"/>
  <c r="E134" i="2"/>
  <c r="E132" i="2"/>
  <c r="E129" i="2"/>
  <c r="E127" i="2"/>
  <c r="E125" i="2"/>
  <c r="E124" i="2"/>
  <c r="E122" i="2"/>
  <c r="E121" i="2"/>
  <c r="E120" i="2"/>
  <c r="E119" i="2"/>
  <c r="E118" i="2"/>
  <c r="E117" i="2"/>
  <c r="E116" i="2"/>
  <c r="E115" i="2"/>
  <c r="E113" i="2"/>
  <c r="E112" i="2"/>
  <c r="E111" i="2"/>
  <c r="E110" i="2"/>
  <c r="E99" i="2"/>
  <c r="E94" i="2"/>
  <c r="E89" i="2"/>
  <c r="E88" i="2"/>
  <c r="E83" i="2"/>
  <c r="E82" i="2"/>
  <c r="E80" i="2"/>
  <c r="E79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48" i="2"/>
  <c r="E45" i="2"/>
  <c r="E44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2" i="2"/>
  <c r="E21" i="2"/>
  <c r="E20" i="2"/>
  <c r="E19" i="2"/>
  <c r="C148" i="4"/>
  <c r="D148" i="4"/>
  <c r="C150" i="4"/>
  <c r="D150" i="4"/>
  <c r="D3032" i="2" l="1"/>
  <c r="C3032" i="2"/>
  <c r="D4368" i="2" l="1"/>
  <c r="D4489" i="2"/>
  <c r="D4483" i="2"/>
  <c r="D4482" i="2" s="1"/>
  <c r="D4480" i="2"/>
  <c r="D4478" i="2"/>
  <c r="D4475" i="2"/>
  <c r="D4473" i="2"/>
  <c r="D4462" i="2"/>
  <c r="D4459" i="2"/>
  <c r="D4454" i="2"/>
  <c r="D4443" i="2"/>
  <c r="D4436" i="2"/>
  <c r="D4433" i="2"/>
  <c r="D4428" i="2"/>
  <c r="D4417" i="2"/>
  <c r="D4410" i="2"/>
  <c r="D4406" i="2"/>
  <c r="D4400" i="2"/>
  <c r="D4390" i="2"/>
  <c r="D4387" i="2"/>
  <c r="D4383" i="2"/>
  <c r="D4377" i="2"/>
  <c r="D4361" i="2"/>
  <c r="D4360" i="2" s="1"/>
  <c r="D4358" i="2"/>
  <c r="D4355" i="2"/>
  <c r="D4350" i="2"/>
  <c r="D4346" i="2"/>
  <c r="D4342" i="2"/>
  <c r="D4324" i="2"/>
  <c r="D4322" i="2"/>
  <c r="D4303" i="2"/>
  <c r="D4298" i="2"/>
  <c r="D4287" i="2"/>
  <c r="D4286" i="2" s="1"/>
  <c r="D4284" i="2"/>
  <c r="D4282" i="2"/>
  <c r="D4273" i="2"/>
  <c r="D4260" i="2"/>
  <c r="D4255" i="2"/>
  <c r="D4243" i="2"/>
  <c r="D4238" i="2"/>
  <c r="D4235" i="2"/>
  <c r="D4232" i="2"/>
  <c r="D4230" i="2"/>
  <c r="D4225" i="2"/>
  <c r="D4213" i="2"/>
  <c r="D4208" i="2"/>
  <c r="D4197" i="2"/>
  <c r="D4194" i="2"/>
  <c r="D4191" i="2"/>
  <c r="D4187" i="2"/>
  <c r="D4184" i="2"/>
  <c r="D4182" i="2"/>
  <c r="D4168" i="2"/>
  <c r="D4163" i="2"/>
  <c r="D4152" i="2"/>
  <c r="D4150" i="2"/>
  <c r="D4147" i="2"/>
  <c r="D4144" i="2"/>
  <c r="D4139" i="2"/>
  <c r="D4134" i="2"/>
  <c r="D4131" i="2"/>
  <c r="D4115" i="2"/>
  <c r="D4111" i="2"/>
  <c r="D4108" i="2"/>
  <c r="D4095" i="2"/>
  <c r="D4090" i="2"/>
  <c r="D4079" i="2"/>
  <c r="D4078" i="2" s="1"/>
  <c r="D4076" i="2"/>
  <c r="D4073" i="2"/>
  <c r="D4070" i="2"/>
  <c r="D4059" i="2"/>
  <c r="D4054" i="2"/>
  <c r="D4043" i="2"/>
  <c r="D4042" i="2" s="1"/>
  <c r="D4040" i="2"/>
  <c r="D4037" i="2"/>
  <c r="D4033" i="2"/>
  <c r="D4031" i="2"/>
  <c r="D4026" i="2"/>
  <c r="D4015" i="2"/>
  <c r="D4010" i="2"/>
  <c r="D3999" i="2"/>
  <c r="D3998" i="2" s="1"/>
  <c r="D3996" i="2"/>
  <c r="D3993" i="2"/>
  <c r="D3988" i="2"/>
  <c r="D3987" i="2" s="1"/>
  <c r="D3983" i="2"/>
  <c r="D3968" i="2"/>
  <c r="D3963" i="2"/>
  <c r="D3952" i="2"/>
  <c r="D3950" i="2"/>
  <c r="D3948" i="2"/>
  <c r="D3934" i="2"/>
  <c r="D3929" i="2"/>
  <c r="D3918" i="2"/>
  <c r="D3915" i="2"/>
  <c r="D3912" i="2"/>
  <c r="D3908" i="2"/>
  <c r="D3902" i="2"/>
  <c r="D3890" i="2"/>
  <c r="D3885" i="2"/>
  <c r="D3874" i="2"/>
  <c r="D3871" i="2"/>
  <c r="D3857" i="2"/>
  <c r="D3852" i="2"/>
  <c r="D3841" i="2"/>
  <c r="D3840" i="2" s="1"/>
  <c r="D3838" i="2"/>
  <c r="D3834" i="2"/>
  <c r="D3830" i="2"/>
  <c r="D3826" i="2"/>
  <c r="D3814" i="2"/>
  <c r="D3809" i="2"/>
  <c r="D3798" i="2"/>
  <c r="D3795" i="2"/>
  <c r="D3793" i="2"/>
  <c r="D3790" i="2"/>
  <c r="D3788" i="2"/>
  <c r="D3775" i="2"/>
  <c r="D3770" i="2"/>
  <c r="D3759" i="2"/>
  <c r="D3757" i="2"/>
  <c r="D3754" i="2"/>
  <c r="D3752" i="2"/>
  <c r="D3750" i="2"/>
  <c r="D3746" i="2"/>
  <c r="D3743" i="2"/>
  <c r="D3732" i="2"/>
  <c r="D3727" i="2"/>
  <c r="D3716" i="2"/>
  <c r="D3711" i="2"/>
  <c r="D3710" i="2" s="1"/>
  <c r="D3708" i="2"/>
  <c r="D3705" i="2"/>
  <c r="D3700" i="2"/>
  <c r="D3696" i="2"/>
  <c r="D3691" i="2"/>
  <c r="D3688" i="2"/>
  <c r="D3686" i="2"/>
  <c r="D3671" i="2"/>
  <c r="D3666" i="2"/>
  <c r="D3655" i="2"/>
  <c r="D3654" i="2" s="1"/>
  <c r="D3652" i="2"/>
  <c r="D3650" i="2"/>
  <c r="D3648" i="2"/>
  <c r="D3637" i="2"/>
  <c r="D3632" i="2"/>
  <c r="D3621" i="2"/>
  <c r="D3616" i="2"/>
  <c r="D3614" i="2"/>
  <c r="D3611" i="2"/>
  <c r="D3609" i="2"/>
  <c r="D3606" i="2"/>
  <c r="D3594" i="2"/>
  <c r="D3589" i="2"/>
  <c r="D3578" i="2"/>
  <c r="D3576" i="2"/>
  <c r="D3573" i="2"/>
  <c r="D3571" i="2"/>
  <c r="D3569" i="2"/>
  <c r="D3566" i="2"/>
  <c r="D3564" i="2"/>
  <c r="D3551" i="2"/>
  <c r="D3546" i="2"/>
  <c r="D3535" i="2"/>
  <c r="D3532" i="2"/>
  <c r="D3529" i="2"/>
  <c r="D3526" i="2"/>
  <c r="D3517" i="2"/>
  <c r="D3516" i="2" s="1"/>
  <c r="D3514" i="2"/>
  <c r="D3507" i="2"/>
  <c r="D3503" i="2"/>
  <c r="D3491" i="2"/>
  <c r="D3486" i="2"/>
  <c r="D3475" i="2"/>
  <c r="D3472" i="2"/>
  <c r="D3469" i="2"/>
  <c r="D3464" i="2"/>
  <c r="D3448" i="2"/>
  <c r="D3445" i="2"/>
  <c r="D3434" i="2"/>
  <c r="D3433" i="2" s="1"/>
  <c r="D3436" i="2" s="1"/>
  <c r="D3423" i="2"/>
  <c r="D3420" i="2"/>
  <c r="D3410" i="2"/>
  <c r="D3405" i="2"/>
  <c r="D3394" i="2"/>
  <c r="D3384" i="2"/>
  <c r="D3379" i="2"/>
  <c r="D3367" i="2"/>
  <c r="D3363" i="2"/>
  <c r="D3353" i="2"/>
  <c r="D3352" i="2" s="1"/>
  <c r="D3350" i="2"/>
  <c r="D3348" i="2"/>
  <c r="D3341" i="2"/>
  <c r="D3333" i="2"/>
  <c r="D3328" i="2"/>
  <c r="D3317" i="2"/>
  <c r="D3312" i="2"/>
  <c r="D3301" i="2"/>
  <c r="D3300" i="2" s="1"/>
  <c r="D3298" i="2"/>
  <c r="D3295" i="2"/>
  <c r="D3291" i="2"/>
  <c r="D3281" i="2"/>
  <c r="D3266" i="2"/>
  <c r="D3261" i="2"/>
  <c r="D3250" i="2"/>
  <c r="D3238" i="2"/>
  <c r="D3233" i="2"/>
  <c r="D3222" i="2"/>
  <c r="D3219" i="2"/>
  <c r="D3217" i="2"/>
  <c r="D3206" i="2"/>
  <c r="D3201" i="2"/>
  <c r="D3190" i="2"/>
  <c r="D3187" i="2"/>
  <c r="D3174" i="2"/>
  <c r="D3169" i="2"/>
  <c r="D3158" i="2"/>
  <c r="D3157" i="2" s="1"/>
  <c r="D3155" i="2"/>
  <c r="D3141" i="2"/>
  <c r="D3136" i="2"/>
  <c r="D3115" i="2"/>
  <c r="D3110" i="2"/>
  <c r="D3099" i="2"/>
  <c r="D3098" i="2" s="1"/>
  <c r="D3096" i="2"/>
  <c r="D3095" i="2" s="1"/>
  <c r="D3085" i="2"/>
  <c r="D3080" i="2"/>
  <c r="D3069" i="2"/>
  <c r="D3068" i="2" s="1"/>
  <c r="D3066" i="2"/>
  <c r="D3065" i="2" s="1"/>
  <c r="D3063" i="2"/>
  <c r="D3052" i="2"/>
  <c r="D3047" i="2"/>
  <c r="D3036" i="2"/>
  <c r="D3035" i="2" s="1"/>
  <c r="D3031" i="2"/>
  <c r="D3021" i="2"/>
  <c r="D3016" i="2"/>
  <c r="D3005" i="2"/>
  <c r="D3004" i="2" s="1"/>
  <c r="D2992" i="2"/>
  <c r="D2987" i="2"/>
  <c r="D2976" i="2"/>
  <c r="D2975" i="2" s="1"/>
  <c r="D2963" i="2"/>
  <c r="D2958" i="2"/>
  <c r="D2947" i="2"/>
  <c r="D2946" i="2" s="1"/>
  <c r="D2944" i="2"/>
  <c r="D2942" i="2"/>
  <c r="D2939" i="2"/>
  <c r="D2936" i="2"/>
  <c r="D2934" i="2"/>
  <c r="D2919" i="2"/>
  <c r="D2914" i="2"/>
  <c r="D2903" i="2"/>
  <c r="D2902" i="2" s="1"/>
  <c r="D2900" i="2"/>
  <c r="D2899" i="2" s="1"/>
  <c r="D2887" i="2"/>
  <c r="D2882" i="2"/>
  <c r="D2871" i="2"/>
  <c r="D2870" i="2" s="1"/>
  <c r="D2868" i="2"/>
  <c r="D2856" i="2"/>
  <c r="D2851" i="2"/>
  <c r="D2840" i="2"/>
  <c r="D2839" i="2" s="1"/>
  <c r="D2837" i="2"/>
  <c r="D2834" i="2"/>
  <c r="D2824" i="2"/>
  <c r="D2819" i="2"/>
  <c r="D2808" i="2"/>
  <c r="D2807" i="2" s="1"/>
  <c r="D2804" i="2"/>
  <c r="D2794" i="2"/>
  <c r="D2789" i="2"/>
  <c r="D2778" i="2"/>
  <c r="D2777" i="2" s="1"/>
  <c r="D2774" i="2"/>
  <c r="D2773" i="2" s="1"/>
  <c r="D2763" i="2"/>
  <c r="D2758" i="2"/>
  <c r="D2747" i="2"/>
  <c r="D2745" i="2"/>
  <c r="D2742" i="2"/>
  <c r="D2730" i="2"/>
  <c r="D2725" i="2"/>
  <c r="D2714" i="2"/>
  <c r="D2712" i="2"/>
  <c r="D2708" i="2"/>
  <c r="D2699" i="2"/>
  <c r="D2694" i="2"/>
  <c r="D2683" i="2"/>
  <c r="D2682" i="2" s="1"/>
  <c r="D2672" i="2"/>
  <c r="D2667" i="2"/>
  <c r="D2656" i="2"/>
  <c r="D2655" i="2" s="1"/>
  <c r="D2653" i="2"/>
  <c r="D2641" i="2"/>
  <c r="D2636" i="2"/>
  <c r="D2625" i="2"/>
  <c r="D2623" i="2"/>
  <c r="D2620" i="2"/>
  <c r="D2619" i="2" s="1"/>
  <c r="D2609" i="2"/>
  <c r="D2604" i="2"/>
  <c r="D2593" i="2"/>
  <c r="D2589" i="2"/>
  <c r="D2577" i="2"/>
  <c r="D2572" i="2"/>
  <c r="D2561" i="2"/>
  <c r="D2559" i="2"/>
  <c r="D2556" i="2"/>
  <c r="D2554" i="2"/>
  <c r="D2542" i="2"/>
  <c r="D2537" i="2"/>
  <c r="D2526" i="2"/>
  <c r="D2525" i="2" s="1"/>
  <c r="D2523" i="2"/>
  <c r="D2521" i="2"/>
  <c r="D2518" i="2"/>
  <c r="D2506" i="2"/>
  <c r="D2501" i="2"/>
  <c r="D2490" i="2"/>
  <c r="D2488" i="2"/>
  <c r="D2485" i="2"/>
  <c r="D2482" i="2"/>
  <c r="D2479" i="2"/>
  <c r="D2467" i="2"/>
  <c r="D2462" i="2"/>
  <c r="D2451" i="2"/>
  <c r="D2449" i="2"/>
  <c r="D2445" i="2"/>
  <c r="D2433" i="2"/>
  <c r="D2428" i="2"/>
  <c r="D2418" i="2"/>
  <c r="D2417" i="2" s="1"/>
  <c r="D2407" i="2"/>
  <c r="D2402" i="2"/>
  <c r="D2391" i="2"/>
  <c r="D2389" i="2"/>
  <c r="D2386" i="2"/>
  <c r="D2374" i="2"/>
  <c r="D2369" i="2"/>
  <c r="D2358" i="2"/>
  <c r="D2356" i="2"/>
  <c r="D2352" i="2"/>
  <c r="D2339" i="2"/>
  <c r="D2334" i="2"/>
  <c r="D2323" i="2"/>
  <c r="D2321" i="2"/>
  <c r="D2310" i="2"/>
  <c r="D2305" i="2"/>
  <c r="D2294" i="2"/>
  <c r="D2285" i="2"/>
  <c r="D2280" i="2"/>
  <c r="D2269" i="2"/>
  <c r="D2267" i="2"/>
  <c r="D2264" i="2"/>
  <c r="D2253" i="2"/>
  <c r="D2248" i="2"/>
  <c r="D2237" i="2"/>
  <c r="D2236" i="2" s="1"/>
  <c r="D2234" i="2"/>
  <c r="D2231" i="2"/>
  <c r="D2228" i="2"/>
  <c r="D2224" i="2"/>
  <c r="D2212" i="2"/>
  <c r="D2207" i="2"/>
  <c r="D2196" i="2"/>
  <c r="D2195" i="2" s="1"/>
  <c r="D2193" i="2"/>
  <c r="D2190" i="2"/>
  <c r="D2188" i="2"/>
  <c r="D2185" i="2"/>
  <c r="D2174" i="2"/>
  <c r="D2169" i="2"/>
  <c r="D2158" i="2"/>
  <c r="D2157" i="2" s="1"/>
  <c r="D2155" i="2"/>
  <c r="D2153" i="2"/>
  <c r="D2141" i="2"/>
  <c r="D2136" i="2"/>
  <c r="D2125" i="2"/>
  <c r="D2124" i="2" s="1"/>
  <c r="D2122" i="2"/>
  <c r="D2119" i="2"/>
  <c r="D2118" i="2" s="1"/>
  <c r="D2116" i="2"/>
  <c r="D2114" i="2"/>
  <c r="D2103" i="2"/>
  <c r="D2098" i="2"/>
  <c r="D2087" i="2"/>
  <c r="D2086" i="2" s="1"/>
  <c r="D2084" i="2"/>
  <c r="D2081" i="2"/>
  <c r="D2079" i="2"/>
  <c r="D2076" i="2"/>
  <c r="D2074" i="2"/>
  <c r="D2061" i="2"/>
  <c r="D2056" i="2"/>
  <c r="D2045" i="2"/>
  <c r="D2044" i="2" s="1"/>
  <c r="D2042" i="2"/>
  <c r="D2039" i="2"/>
  <c r="D2036" i="2"/>
  <c r="D2033" i="2"/>
  <c r="D2021" i="2"/>
  <c r="D2016" i="2"/>
  <c r="D2005" i="2"/>
  <c r="D2004" i="2" s="1"/>
  <c r="D2002" i="2"/>
  <c r="D1991" i="2"/>
  <c r="D1987" i="2"/>
  <c r="D1976" i="2"/>
  <c r="D1975" i="2" s="1"/>
  <c r="D1965" i="2"/>
  <c r="D1960" i="2"/>
  <c r="D1949" i="2"/>
  <c r="D1947" i="2"/>
  <c r="D1944" i="2"/>
  <c r="D1943" i="2" s="1"/>
  <c r="D1932" i="2"/>
  <c r="D1927" i="2"/>
  <c r="D1916" i="2"/>
  <c r="D1914" i="2"/>
  <c r="D1911" i="2"/>
  <c r="D1910" i="2" s="1"/>
  <c r="D1908" i="2"/>
  <c r="D1897" i="2"/>
  <c r="D1892" i="2"/>
  <c r="D1881" i="2"/>
  <c r="D1879" i="2"/>
  <c r="D1876" i="2"/>
  <c r="D1874" i="2"/>
  <c r="D1862" i="2"/>
  <c r="D1857" i="2"/>
  <c r="D1846" i="2"/>
  <c r="D1832" i="2"/>
  <c r="D1827" i="2"/>
  <c r="D1817" i="2"/>
  <c r="D1816" i="2" s="1"/>
  <c r="D1814" i="2"/>
  <c r="D1812" i="2"/>
  <c r="D1802" i="2"/>
  <c r="D1797" i="2"/>
  <c r="D1786" i="2"/>
  <c r="D1785" i="2" s="1"/>
  <c r="D1774" i="2"/>
  <c r="D1769" i="2"/>
  <c r="D1758" i="2"/>
  <c r="D1757" i="2" s="1"/>
  <c r="D1755" i="2"/>
  <c r="D1754" i="2" s="1"/>
  <c r="D1745" i="2"/>
  <c r="D1740" i="2"/>
  <c r="D1729" i="2"/>
  <c r="D1728" i="2" s="1"/>
  <c r="D1726" i="2"/>
  <c r="D1714" i="2"/>
  <c r="D1709" i="2"/>
  <c r="D1698" i="2"/>
  <c r="D1697" i="2" s="1"/>
  <c r="D1695" i="2"/>
  <c r="D1693" i="2"/>
  <c r="D1681" i="2"/>
  <c r="D1676" i="2"/>
  <c r="D1656" i="2"/>
  <c r="D1651" i="2"/>
  <c r="D1640" i="2"/>
  <c r="D1639" i="2" s="1"/>
  <c r="D1637" i="2"/>
  <c r="D1634" i="2"/>
  <c r="D1631" i="2"/>
  <c r="D1619" i="2"/>
  <c r="D1614" i="2"/>
  <c r="D1602" i="2"/>
  <c r="D1601" i="2" s="1"/>
  <c r="D1599" i="2"/>
  <c r="D1597" i="2"/>
  <c r="D1586" i="2"/>
  <c r="D1581" i="2"/>
  <c r="D1571" i="2"/>
  <c r="D1570" i="2" s="1"/>
  <c r="D1559" i="2"/>
  <c r="D1554" i="2"/>
  <c r="D1543" i="2"/>
  <c r="D1542" i="2" s="1"/>
  <c r="D1540" i="2"/>
  <c r="D1537" i="2"/>
  <c r="D1524" i="2"/>
  <c r="D1519" i="2"/>
  <c r="D1508" i="2"/>
  <c r="D1507" i="2" s="1"/>
  <c r="D1505" i="2"/>
  <c r="D1503" i="2"/>
  <c r="D1490" i="2"/>
  <c r="D1485" i="2"/>
  <c r="D1474" i="2"/>
  <c r="D1471" i="2"/>
  <c r="D1470" i="2" s="1"/>
  <c r="D1458" i="2"/>
  <c r="D1453" i="2"/>
  <c r="D1442" i="2"/>
  <c r="D1440" i="2"/>
  <c r="D1436" i="2"/>
  <c r="D1422" i="2"/>
  <c r="D1417" i="2"/>
  <c r="D1406" i="2"/>
  <c r="D1405" i="2" s="1"/>
  <c r="D1403" i="2"/>
  <c r="D1401" i="2"/>
  <c r="D1388" i="2"/>
  <c r="D1383" i="2"/>
  <c r="D1372" i="2"/>
  <c r="D1371" i="2" s="1"/>
  <c r="D1355" i="2"/>
  <c r="D1350" i="2"/>
  <c r="D1339" i="2"/>
  <c r="D1334" i="2"/>
  <c r="D1330" i="2"/>
  <c r="D1327" i="2"/>
  <c r="D1307" i="2"/>
  <c r="D1302" i="2"/>
  <c r="D1288" i="2"/>
  <c r="D1279" i="2"/>
  <c r="D1275" i="2"/>
  <c r="D1264" i="2"/>
  <c r="D1263" i="2" s="1"/>
  <c r="D1253" i="2"/>
  <c r="D1248" i="2"/>
  <c r="D1237" i="2"/>
  <c r="D1236" i="2" s="1"/>
  <c r="D1234" i="2"/>
  <c r="D1229" i="2"/>
  <c r="D1218" i="2"/>
  <c r="D1215" i="2"/>
  <c r="D1212" i="2"/>
  <c r="D1199" i="2"/>
  <c r="D1195" i="2"/>
  <c r="D1184" i="2"/>
  <c r="D1183" i="2" s="1"/>
  <c r="D1181" i="2"/>
  <c r="D1180" i="2" s="1"/>
  <c r="D1170" i="2"/>
  <c r="D1165" i="2"/>
  <c r="D1154" i="2"/>
  <c r="D1151" i="2"/>
  <c r="D1146" i="2"/>
  <c r="D1141" i="2"/>
  <c r="D1130" i="2"/>
  <c r="D1128" i="2"/>
  <c r="D1119" i="2"/>
  <c r="D1114" i="2"/>
  <c r="D1103" i="2"/>
  <c r="D1100" i="2"/>
  <c r="D1096" i="2"/>
  <c r="D1083" i="2"/>
  <c r="D1078" i="2"/>
  <c r="D1067" i="2"/>
  <c r="D1065" i="2"/>
  <c r="D1062" i="2"/>
  <c r="D1058" i="2"/>
  <c r="D1053" i="2"/>
  <c r="D1042" i="2"/>
  <c r="D1040" i="2"/>
  <c r="D1035" i="2"/>
  <c r="D1032" i="2"/>
  <c r="D1029" i="2"/>
  <c r="D1015" i="2"/>
  <c r="D1010" i="2"/>
  <c r="D999" i="2"/>
  <c r="D997" i="2"/>
  <c r="D994" i="2"/>
  <c r="D992" i="2"/>
  <c r="D985" i="2"/>
  <c r="D982" i="2"/>
  <c r="D979" i="2"/>
  <c r="D971" i="2"/>
  <c r="D955" i="2"/>
  <c r="D950" i="2"/>
  <c r="D939" i="2"/>
  <c r="D933" i="2"/>
  <c r="D929" i="2"/>
  <c r="D926" i="2"/>
  <c r="D924" i="2"/>
  <c r="D922" i="2"/>
  <c r="D908" i="2"/>
  <c r="D903" i="2"/>
  <c r="D892" i="2"/>
  <c r="D887" i="2"/>
  <c r="D874" i="2"/>
  <c r="D869" i="2"/>
  <c r="D858" i="2"/>
  <c r="D856" i="2"/>
  <c r="D853" i="2"/>
  <c r="D849" i="2"/>
  <c r="D836" i="2"/>
  <c r="D831" i="2"/>
  <c r="D820" i="2"/>
  <c r="D817" i="2"/>
  <c r="D814" i="2"/>
  <c r="D809" i="2"/>
  <c r="D802" i="2"/>
  <c r="D796" i="2"/>
  <c r="D794" i="2"/>
  <c r="D781" i="2"/>
  <c r="D776" i="2"/>
  <c r="D765" i="2"/>
  <c r="D762" i="2"/>
  <c r="D760" i="2"/>
  <c r="D745" i="2"/>
  <c r="D740" i="2"/>
  <c r="D729" i="2"/>
  <c r="D728" i="2" s="1"/>
  <c r="D726" i="2"/>
  <c r="D722" i="2"/>
  <c r="D710" i="2"/>
  <c r="D705" i="2"/>
  <c r="D691" i="2"/>
  <c r="D688" i="2"/>
  <c r="D674" i="2"/>
  <c r="D669" i="2"/>
  <c r="D658" i="2"/>
  <c r="D653" i="2"/>
  <c r="D647" i="2"/>
  <c r="D644" i="2"/>
  <c r="D632" i="2"/>
  <c r="D627" i="2"/>
  <c r="D616" i="2"/>
  <c r="D611" i="2"/>
  <c r="D609" i="2"/>
  <c r="D595" i="2"/>
  <c r="D590" i="2"/>
  <c r="D579" i="2"/>
  <c r="D578" i="2" s="1"/>
  <c r="D576" i="2"/>
  <c r="D565" i="2"/>
  <c r="D561" i="2"/>
  <c r="D550" i="2"/>
  <c r="D549" i="2" s="1"/>
  <c r="D547" i="2"/>
  <c r="D545" i="2"/>
  <c r="D533" i="2"/>
  <c r="D528" i="2"/>
  <c r="D517" i="2"/>
  <c r="D514" i="2"/>
  <c r="D502" i="2"/>
  <c r="D497" i="2"/>
  <c r="D486" i="2"/>
  <c r="D485" i="2" s="1"/>
  <c r="D483" i="2"/>
  <c r="D481" i="2"/>
  <c r="D466" i="2"/>
  <c r="D461" i="2"/>
  <c r="D450" i="2"/>
  <c r="D449" i="2" s="1"/>
  <c r="D447" i="2"/>
  <c r="D446" i="2" s="1"/>
  <c r="D444" i="2"/>
  <c r="D433" i="2"/>
  <c r="D428" i="2"/>
  <c r="D417" i="2"/>
  <c r="D416" i="2" s="1"/>
  <c r="D414" i="2"/>
  <c r="D409" i="2"/>
  <c r="D397" i="2"/>
  <c r="D383" i="2"/>
  <c r="D380" i="2"/>
  <c r="D369" i="2"/>
  <c r="D368" i="2" s="1"/>
  <c r="D366" i="2"/>
  <c r="D362" i="2"/>
  <c r="D358" i="2"/>
  <c r="D354" i="2"/>
  <c r="D352" i="2"/>
  <c r="D349" i="2"/>
  <c r="D346" i="2"/>
  <c r="D344" i="2"/>
  <c r="D339" i="2"/>
  <c r="D337" i="2"/>
  <c r="D321" i="2"/>
  <c r="D316" i="2"/>
  <c r="D305" i="2"/>
  <c r="D304" i="2" s="1"/>
  <c r="D302" i="2"/>
  <c r="D300" i="2"/>
  <c r="D286" i="2"/>
  <c r="D281" i="2"/>
  <c r="D270" i="2"/>
  <c r="D256" i="2"/>
  <c r="D251" i="2"/>
  <c r="D236" i="2"/>
  <c r="D235" i="2" s="1"/>
  <c r="D242" i="2" s="1"/>
  <c r="D215" i="2"/>
  <c r="D210" i="2"/>
  <c r="D199" i="2"/>
  <c r="D196" i="2"/>
  <c r="D194" i="2"/>
  <c r="D180" i="2"/>
  <c r="D175" i="2"/>
  <c r="D164" i="2"/>
  <c r="D163" i="2" s="1"/>
  <c r="D151" i="2"/>
  <c r="D147" i="2"/>
  <c r="D136" i="2"/>
  <c r="D135" i="2" s="1"/>
  <c r="D133" i="2"/>
  <c r="D131" i="2"/>
  <c r="D128" i="2"/>
  <c r="D126" i="2"/>
  <c r="D114" i="2"/>
  <c r="D109" i="2"/>
  <c r="D98" i="2"/>
  <c r="D96" i="2"/>
  <c r="D93" i="2"/>
  <c r="D91" i="2"/>
  <c r="D87" i="2"/>
  <c r="D84" i="2"/>
  <c r="D81" i="2"/>
  <c r="D66" i="2"/>
  <c r="D61" i="2"/>
  <c r="D50" i="2"/>
  <c r="D49" i="2" s="1"/>
  <c r="D47" i="2"/>
  <c r="D43" i="2"/>
  <c r="D23" i="2"/>
  <c r="D18" i="2"/>
  <c r="D4472" i="2" l="1"/>
  <c r="D4354" i="2"/>
  <c r="D4376" i="2"/>
  <c r="D4162" i="2"/>
  <c r="D4186" i="2"/>
  <c r="D3884" i="2"/>
  <c r="D3962" i="2"/>
  <c r="D3808" i="2"/>
  <c r="D3588" i="2"/>
  <c r="D3726" i="2"/>
  <c r="D3485" i="2"/>
  <c r="D3311" i="2"/>
  <c r="D3347" i="2"/>
  <c r="D3404" i="2"/>
  <c r="D1484" i="2"/>
  <c r="D3260" i="2"/>
  <c r="D2536" i="2"/>
  <c r="D2757" i="2"/>
  <c r="D2206" i="2"/>
  <c r="D1856" i="2"/>
  <c r="D1926" i="2"/>
  <c r="D2152" i="2"/>
  <c r="D2035" i="2"/>
  <c r="D2168" i="2"/>
  <c r="D1708" i="2"/>
  <c r="D1739" i="2"/>
  <c r="D1400" i="2"/>
  <c r="D1329" i="2"/>
  <c r="D928" i="2"/>
  <c r="D1301" i="2"/>
  <c r="D1164" i="2"/>
  <c r="D902" i="2"/>
  <c r="D299" i="2"/>
  <c r="D687" i="2"/>
  <c r="D775" i="2"/>
  <c r="D17" i="2"/>
  <c r="D408" i="2"/>
  <c r="D419" i="2" s="1"/>
  <c r="D646" i="2"/>
  <c r="D86" i="2"/>
  <c r="D60" i="2"/>
  <c r="D2293" i="2"/>
  <c r="D2836" i="2"/>
  <c r="D1031" i="2"/>
  <c r="D819" i="2"/>
  <c r="D4453" i="2"/>
  <c r="D513" i="2"/>
  <c r="D1061" i="2"/>
  <c r="D198" i="2"/>
  <c r="D1845" i="2"/>
  <c r="D516" i="2"/>
  <c r="D764" i="2"/>
  <c r="D1153" i="2"/>
  <c r="D1214" i="2"/>
  <c r="D1217" i="2"/>
  <c r="D2121" i="2"/>
  <c r="D2192" i="2"/>
  <c r="D1473" i="2"/>
  <c r="D2041" i="2"/>
  <c r="D2233" i="2"/>
  <c r="D2867" i="2"/>
  <c r="D2001" i="2"/>
  <c r="D2083" i="2"/>
  <c r="D2592" i="2"/>
  <c r="D2938" i="2"/>
  <c r="D1368" i="2"/>
  <c r="D2263" i="2"/>
  <c r="D2741" i="2"/>
  <c r="D2803" i="2"/>
  <c r="D3221" i="2"/>
  <c r="D3422" i="2"/>
  <c r="D3471" i="2"/>
  <c r="D3907" i="2"/>
  <c r="D4435" i="2"/>
  <c r="D4461" i="2"/>
  <c r="D2652" i="2"/>
  <c r="D1290" i="2"/>
  <c r="D2444" i="2"/>
  <c r="D3290" i="2"/>
  <c r="D3474" i="2"/>
  <c r="D3797" i="2"/>
  <c r="D4275" i="2"/>
  <c r="D4399" i="2"/>
  <c r="D1034" i="2"/>
  <c r="D1725" i="2"/>
  <c r="D2351" i="2"/>
  <c r="D3186" i="2"/>
  <c r="D3393" i="2"/>
  <c r="D3419" i="2"/>
  <c r="D1435" i="2"/>
  <c r="D1841" i="2"/>
  <c r="D3154" i="2"/>
  <c r="D3699" i="2"/>
  <c r="D4442" i="2"/>
  <c r="D269" i="2"/>
  <c r="D808" i="2"/>
  <c r="D886" i="2"/>
  <c r="D1150" i="2"/>
  <c r="D2588" i="2"/>
  <c r="D2707" i="2"/>
  <c r="D3189" i="2"/>
  <c r="D3249" i="2"/>
  <c r="D3340" i="2"/>
  <c r="D3917" i="2"/>
  <c r="D4458" i="2"/>
  <c r="D396" i="2"/>
  <c r="D2385" i="2"/>
  <c r="D2227" i="2"/>
  <c r="D3216" i="2"/>
  <c r="D193" i="2"/>
  <c r="D280" i="2"/>
  <c r="D544" i="2"/>
  <c r="D830" i="2"/>
  <c r="D855" i="2"/>
  <c r="D2247" i="2"/>
  <c r="D2553" i="2"/>
  <c r="D2603" i="2"/>
  <c r="D889" i="2"/>
  <c r="D2279" i="2"/>
  <c r="D1336" i="2"/>
  <c r="D2135" i="2"/>
  <c r="D2481" i="2"/>
  <c r="D4133" i="2"/>
  <c r="D4477" i="2"/>
  <c r="D4488" i="2"/>
  <c r="D4072" i="2"/>
  <c r="D4234" i="2"/>
  <c r="D935" i="2"/>
  <c r="D4345" i="2"/>
  <c r="D4409" i="2"/>
  <c r="D1518" i="2"/>
  <c r="D4149" i="2"/>
  <c r="D4297" i="2"/>
  <c r="D3079" i="2"/>
  <c r="D4143" i="2"/>
  <c r="D4240" i="2"/>
  <c r="D95" i="2"/>
  <c r="D1452" i="2"/>
  <c r="D1692" i="2"/>
  <c r="D1878" i="2"/>
  <c r="D3294" i="2"/>
  <c r="D3463" i="2"/>
  <c r="D4278" i="2"/>
  <c r="D2635" i="2"/>
  <c r="D2304" i="2"/>
  <c r="D949" i="2"/>
  <c r="D1064" i="2"/>
  <c r="D1113" i="2"/>
  <c r="D1536" i="2"/>
  <c r="D1596" i="2"/>
  <c r="D1811" i="2"/>
  <c r="D1913" i="2"/>
  <c r="D1986" i="2"/>
  <c r="D2711" i="2"/>
  <c r="D3704" i="2"/>
  <c r="D3713" i="2"/>
  <c r="D1099" i="2"/>
  <c r="D3232" i="2"/>
  <c r="D3362" i="2"/>
  <c r="D3647" i="2"/>
  <c r="D3851" i="2"/>
  <c r="D4053" i="2"/>
  <c r="D379" i="2"/>
  <c r="D209" i="2"/>
  <c r="D227" i="2" s="1"/>
  <c r="D480" i="2"/>
  <c r="D496" i="2"/>
  <c r="D527" i="2"/>
  <c r="D613" i="2"/>
  <c r="D655" i="2"/>
  <c r="D721" i="2"/>
  <c r="D1077" i="2"/>
  <c r="D1633" i="2"/>
  <c r="D1891" i="2"/>
  <c r="D2015" i="2"/>
  <c r="D2055" i="2"/>
  <c r="D2097" i="2"/>
  <c r="D2187" i="2"/>
  <c r="D2401" i="2"/>
  <c r="D2420" i="2" s="1"/>
  <c r="D2850" i="2"/>
  <c r="D2941" i="2"/>
  <c r="D4403" i="2"/>
  <c r="D608" i="2"/>
  <c r="D868" i="2"/>
  <c r="D991" i="2"/>
  <c r="D1675" i="2"/>
  <c r="D2355" i="2"/>
  <c r="D2388" i="2"/>
  <c r="D3613" i="2"/>
  <c r="D3756" i="2"/>
  <c r="D1194" i="2"/>
  <c r="D1247" i="2"/>
  <c r="D1266" i="2" s="1"/>
  <c r="D250" i="2"/>
  <c r="D739" i="2"/>
  <c r="D1140" i="2"/>
  <c r="D1650" i="2"/>
  <c r="D1667" i="2" s="1"/>
  <c r="D3046" i="2"/>
  <c r="D3444" i="2"/>
  <c r="D3525" i="2"/>
  <c r="D3618" i="2"/>
  <c r="D42" i="2"/>
  <c r="D108" i="2"/>
  <c r="D130" i="2"/>
  <c r="D357" i="2"/>
  <c r="D460" i="2"/>
  <c r="D589" i="2"/>
  <c r="D704" i="2"/>
  <c r="D848" i="2"/>
  <c r="D981" i="2"/>
  <c r="D1039" i="2"/>
  <c r="D1127" i="2"/>
  <c r="D1228" i="2"/>
  <c r="D1239" i="2" s="1"/>
  <c r="D1274" i="2"/>
  <c r="D2266" i="2"/>
  <c r="D2333" i="2"/>
  <c r="D2448" i="2"/>
  <c r="D2520" i="2"/>
  <c r="D2693" i="2"/>
  <c r="D2881" i="2"/>
  <c r="D3531" i="2"/>
  <c r="D3631" i="2"/>
  <c r="D3665" i="2"/>
  <c r="D3792" i="2"/>
  <c r="D3870" i="2"/>
  <c r="D3928" i="2"/>
  <c r="D4036" i="2"/>
  <c r="D4389" i="2"/>
  <c r="D4427" i="2"/>
  <c r="D668" i="2"/>
  <c r="D759" i="2"/>
  <c r="D1349" i="2"/>
  <c r="D1873" i="2"/>
  <c r="D2320" i="2"/>
  <c r="D2368" i="2"/>
  <c r="D2788" i="2"/>
  <c r="D3545" i="2"/>
  <c r="D3568" i="2"/>
  <c r="D4009" i="2"/>
  <c r="D4030" i="2"/>
  <c r="D1502" i="2"/>
  <c r="D1826" i="2"/>
  <c r="D2461" i="2"/>
  <c r="D3200" i="2"/>
  <c r="D3947" i="2"/>
  <c r="D3992" i="2"/>
  <c r="D4229" i="2"/>
  <c r="D427" i="2"/>
  <c r="D560" i="2"/>
  <c r="D996" i="2"/>
  <c r="D1580" i="2"/>
  <c r="D1613" i="2"/>
  <c r="D1796" i="2"/>
  <c r="D1959" i="2"/>
  <c r="D1978" i="2" s="1"/>
  <c r="D2487" i="2"/>
  <c r="D2622" i="2"/>
  <c r="D2666" i="2"/>
  <c r="D2685" i="2" s="1"/>
  <c r="D2724" i="2"/>
  <c r="D2744" i="2"/>
  <c r="D2818" i="2"/>
  <c r="D3015" i="2"/>
  <c r="D3109" i="2"/>
  <c r="D3127" i="2" s="1"/>
  <c r="D3378" i="2"/>
  <c r="D3575" i="2"/>
  <c r="D3745" i="2"/>
  <c r="D3833" i="2"/>
  <c r="D3911" i="2"/>
  <c r="D4193" i="2"/>
  <c r="D4207" i="2"/>
  <c r="D174" i="2"/>
  <c r="D626" i="2"/>
  <c r="D2427" i="2"/>
  <c r="D2571" i="2"/>
  <c r="D2957" i="2"/>
  <c r="D2978" i="2" s="1"/>
  <c r="D146" i="2"/>
  <c r="D166" i="2" s="1"/>
  <c r="D315" i="2"/>
  <c r="D351" i="2"/>
  <c r="D813" i="2"/>
  <c r="D1009" i="2"/>
  <c r="D1052" i="2"/>
  <c r="D1382" i="2"/>
  <c r="D1416" i="2"/>
  <c r="D1553" i="2"/>
  <c r="D1573" i="2" s="1"/>
  <c r="D3769" i="2"/>
  <c r="D1439" i="2"/>
  <c r="D1768" i="2"/>
  <c r="D1788" i="2" s="1"/>
  <c r="D2078" i="2"/>
  <c r="D2558" i="2"/>
  <c r="D2913" i="2"/>
  <c r="D2986" i="2"/>
  <c r="D3007" i="2" s="1"/>
  <c r="D3168" i="2"/>
  <c r="D4089" i="2"/>
  <c r="D1946" i="2"/>
  <c r="D2500" i="2"/>
  <c r="D3135" i="2"/>
  <c r="D4254" i="2"/>
  <c r="D4491" i="2" l="1"/>
  <c r="D4045" i="2"/>
  <c r="D4199" i="2"/>
  <c r="D3954" i="2"/>
  <c r="D3876" i="2"/>
  <c r="D3623" i="2"/>
  <c r="D3396" i="2"/>
  <c r="D3425" i="2"/>
  <c r="D3252" i="2"/>
  <c r="D2296" i="2"/>
  <c r="D2325" i="2"/>
  <c r="D1642" i="2"/>
  <c r="D1444" i="2"/>
  <c r="D1293" i="2"/>
  <c r="D1069" i="2"/>
  <c r="D1105" i="2"/>
  <c r="D1156" i="2"/>
  <c r="D1132" i="2"/>
  <c r="D1220" i="2"/>
  <c r="D941" i="2"/>
  <c r="D894" i="2"/>
  <c r="D731" i="2"/>
  <c r="D400" i="2"/>
  <c r="D488" i="2"/>
  <c r="D100" i="2"/>
  <c r="D4465" i="2"/>
  <c r="D3192" i="2"/>
  <c r="D1044" i="2"/>
  <c r="D2453" i="2"/>
  <c r="D201" i="2"/>
  <c r="D1848" i="2"/>
  <c r="D1510" i="2"/>
  <c r="D452" i="2"/>
  <c r="D272" i="2"/>
  <c r="D2271" i="2"/>
  <c r="D3455" i="2"/>
  <c r="D519" i="2"/>
  <c r="D3800" i="2"/>
  <c r="D2007" i="2"/>
  <c r="D4446" i="2"/>
  <c r="D3369" i="2"/>
  <c r="D3477" i="2"/>
  <c r="D3038" i="2"/>
  <c r="D2595" i="2"/>
  <c r="D3224" i="2"/>
  <c r="D2810" i="2"/>
  <c r="D2627" i="2"/>
  <c r="D2873" i="2"/>
  <c r="D4363" i="2"/>
  <c r="D4289" i="2"/>
  <c r="D860" i="2"/>
  <c r="D307" i="2"/>
  <c r="D1476" i="2"/>
  <c r="D2239" i="2"/>
  <c r="D1819" i="2"/>
  <c r="D1700" i="2"/>
  <c r="D3160" i="2"/>
  <c r="D4154" i="2"/>
  <c r="D52" i="2"/>
  <c r="D4081" i="2"/>
  <c r="D3657" i="2"/>
  <c r="D618" i="2"/>
  <c r="D2842" i="2"/>
  <c r="D3761" i="2"/>
  <c r="D2198" i="2"/>
  <c r="D1186" i="2"/>
  <c r="D2749" i="2"/>
  <c r="D2658" i="2"/>
  <c r="D2563" i="2"/>
  <c r="D1760" i="2"/>
  <c r="D2160" i="2"/>
  <c r="D2528" i="2"/>
  <c r="D3355" i="2"/>
  <c r="D1604" i="2"/>
  <c r="D581" i="2"/>
  <c r="D3101" i="2"/>
  <c r="D3303" i="2"/>
  <c r="D2716" i="2"/>
  <c r="D1408" i="2"/>
  <c r="D371" i="2"/>
  <c r="D1001" i="2"/>
  <c r="D4245" i="2"/>
  <c r="D2360" i="2"/>
  <c r="D3071" i="2"/>
  <c r="D3843" i="2"/>
  <c r="D1545" i="2"/>
  <c r="D3580" i="2"/>
  <c r="D2905" i="2"/>
  <c r="D2047" i="2"/>
  <c r="D2949" i="2"/>
  <c r="D660" i="2"/>
  <c r="D4420" i="2"/>
  <c r="D1731" i="2"/>
  <c r="D1341" i="2"/>
  <c r="D3537" i="2"/>
  <c r="D4001" i="2"/>
  <c r="D138" i="2"/>
  <c r="D1883" i="2"/>
  <c r="D822" i="2"/>
  <c r="D2127" i="2"/>
  <c r="D1918" i="2"/>
  <c r="D2780" i="2"/>
  <c r="D1951" i="2"/>
  <c r="D2492" i="2"/>
  <c r="D2393" i="2"/>
  <c r="D1374" i="2"/>
  <c r="D696" i="2"/>
  <c r="D3718" i="2"/>
  <c r="D767" i="2"/>
  <c r="D3920" i="2"/>
  <c r="D2089" i="2"/>
  <c r="D552" i="2"/>
  <c r="D4492" i="2" l="1"/>
  <c r="D3370" i="2"/>
  <c r="D1605" i="2"/>
  <c r="C3908" i="2" l="1"/>
  <c r="E3908" i="2" s="1"/>
  <c r="C4489" i="2" l="1"/>
  <c r="E4489" i="2" s="1"/>
  <c r="C4483" i="2"/>
  <c r="C4480" i="2"/>
  <c r="C4478" i="2"/>
  <c r="C4475" i="2"/>
  <c r="E4475" i="2" s="1"/>
  <c r="C4473" i="2"/>
  <c r="E4473" i="2" l="1"/>
  <c r="C4472" i="2"/>
  <c r="E4472" i="2" s="1"/>
  <c r="E4483" i="2"/>
  <c r="C4482" i="2"/>
  <c r="E4482" i="2" s="1"/>
  <c r="C4488" i="2"/>
  <c r="E4488" i="2" s="1"/>
  <c r="C4477" i="2"/>
  <c r="C4491" i="2" l="1"/>
  <c r="E4491" i="2" s="1"/>
  <c r="C1119" i="2" l="1"/>
  <c r="E1119" i="2" s="1"/>
  <c r="C2554" i="2" l="1"/>
  <c r="C1181" i="2" l="1"/>
  <c r="C1180" i="2" l="1"/>
  <c r="C4377" i="2"/>
  <c r="E4377" i="2" l="1"/>
  <c r="C2919" i="2"/>
  <c r="E2919" i="2" s="1"/>
  <c r="C814" i="2" l="1"/>
  <c r="E814" i="2" s="1"/>
  <c r="C3517" i="2" l="1"/>
  <c r="E3517" i="2" l="1"/>
  <c r="C3516" i="2"/>
  <c r="C849" i="2"/>
  <c r="C533" i="2" l="1"/>
  <c r="E533" i="2" s="1"/>
  <c r="C609" i="2" l="1"/>
  <c r="E609" i="2" s="1"/>
  <c r="C3434" i="2" l="1"/>
  <c r="C1288" i="2"/>
  <c r="C979" i="2"/>
  <c r="E3434" i="2" l="1"/>
  <c r="C3433" i="2"/>
  <c r="C3436" i="2" s="1"/>
  <c r="C1471" i="2"/>
  <c r="E1471" i="2" l="1"/>
  <c r="C1470" i="2"/>
  <c r="C43" i="2"/>
  <c r="E43" i="2" s="1"/>
  <c r="C397" i="2" l="1"/>
  <c r="C4282" i="2" l="1"/>
  <c r="C688" i="2" l="1"/>
  <c r="E688" i="2" l="1"/>
  <c r="C2742" i="2"/>
  <c r="E2742" i="2" s="1"/>
  <c r="C674" i="2" l="1"/>
  <c r="E674" i="2" s="1"/>
  <c r="C2174" i="2" l="1"/>
  <c r="E2174" i="2" l="1"/>
  <c r="C96" i="2" l="1"/>
  <c r="C91" i="2"/>
  <c r="C4410" i="2" l="1"/>
  <c r="E4410" i="2" s="1"/>
  <c r="C4383" i="2"/>
  <c r="C2947" i="2"/>
  <c r="C2946" i="2" s="1"/>
  <c r="C1330" i="2"/>
  <c r="E1330" i="2" l="1"/>
  <c r="C182" i="4"/>
  <c r="C184" i="4" l="1"/>
  <c r="D100" i="4" l="1"/>
  <c r="D17" i="4" s="1"/>
  <c r="D204" i="4"/>
  <c r="D46" i="4" s="1"/>
  <c r="D229" i="4"/>
  <c r="D58" i="4" s="1"/>
  <c r="D79" i="4"/>
  <c r="D10" i="4" s="1"/>
  <c r="D96" i="4"/>
  <c r="D15" i="4" s="1"/>
  <c r="D109" i="4"/>
  <c r="D206" i="4"/>
  <c r="D81" i="4"/>
  <c r="D11" i="4" s="1"/>
  <c r="D98" i="4"/>
  <c r="D16" i="4" s="1"/>
  <c r="D114" i="4"/>
  <c r="D218" i="4"/>
  <c r="D217" i="4" s="1"/>
  <c r="D77" i="4"/>
  <c r="D9" i="4" s="1"/>
  <c r="D75" i="4"/>
  <c r="D8" i="4" s="1"/>
  <c r="D84" i="4"/>
  <c r="D13" i="4" s="1"/>
  <c r="D91" i="4"/>
  <c r="D14" i="4" s="1"/>
  <c r="D232" i="4"/>
  <c r="D72" i="4"/>
  <c r="D7" i="4" s="1"/>
  <c r="D103" i="4"/>
  <c r="D53" i="4" l="1"/>
  <c r="D59" i="4"/>
  <c r="D57" i="4" s="1"/>
  <c r="D20" i="4"/>
  <c r="D203" i="4"/>
  <c r="D19" i="4"/>
  <c r="D12" i="4"/>
  <c r="D47" i="4"/>
  <c r="D52" i="4"/>
  <c r="D113" i="4"/>
  <c r="D83" i="4"/>
  <c r="D71" i="4"/>
  <c r="D228" i="4"/>
  <c r="D102" i="4"/>
  <c r="D18" i="4" l="1"/>
  <c r="D112" i="4"/>
  <c r="D38" i="4"/>
  <c r="D6" i="4"/>
  <c r="D45" i="4"/>
  <c r="D70" i="4"/>
  <c r="D182" i="4"/>
  <c r="D117" i="4" l="1"/>
  <c r="D5" i="4"/>
  <c r="C4139" i="2" l="1"/>
  <c r="E4139" i="2" s="1"/>
  <c r="C236" i="2" l="1"/>
  <c r="E236" i="2" l="1"/>
  <c r="C235" i="2"/>
  <c r="C242" i="2" s="1"/>
  <c r="C3448" i="2"/>
  <c r="E3448" i="2" s="1"/>
  <c r="C3472" i="2" l="1"/>
  <c r="E3472" i="2" s="1"/>
  <c r="C745" i="2" l="1"/>
  <c r="E745" i="2" s="1"/>
  <c r="C1436" i="2" l="1"/>
  <c r="E1436" i="2" s="1"/>
  <c r="C1599" i="2" l="1"/>
  <c r="C1540" i="2" l="1"/>
  <c r="C1368" i="2" l="1"/>
  <c r="C3410" i="2" l="1"/>
  <c r="E3410" i="2" s="1"/>
  <c r="C84" i="2" l="1"/>
  <c r="C802" i="2" l="1"/>
  <c r="E802" i="2" s="1"/>
  <c r="C796" i="2"/>
  <c r="E796" i="2" s="1"/>
  <c r="C794" i="2"/>
  <c r="E4279" i="2" l="1"/>
  <c r="C3384" i="2" l="1"/>
  <c r="E3384" i="2" s="1"/>
  <c r="C4026" i="2" l="1"/>
  <c r="C3746" i="2" l="1"/>
  <c r="E3746" i="2" s="1"/>
  <c r="C3238" i="2" l="1"/>
  <c r="E3238" i="2" s="1"/>
  <c r="C2942" i="2"/>
  <c r="C2708" i="2"/>
  <c r="E2708" i="2" s="1"/>
  <c r="C1944" i="2"/>
  <c r="C1943" i="2" s="1"/>
  <c r="C1656" i="2"/>
  <c r="E1656" i="2" s="1"/>
  <c r="C4368" i="2" l="1"/>
  <c r="E4368" i="2" s="1"/>
  <c r="C4462" i="2"/>
  <c r="E4462" i="2" s="1"/>
  <c r="C4459" i="2"/>
  <c r="E4459" i="2" s="1"/>
  <c r="C4454" i="2"/>
  <c r="E4454" i="2" s="1"/>
  <c r="C4443" i="2"/>
  <c r="E4443" i="2" s="1"/>
  <c r="C4436" i="2"/>
  <c r="E4436" i="2" s="1"/>
  <c r="C4433" i="2"/>
  <c r="E4433" i="2" s="1"/>
  <c r="C4428" i="2"/>
  <c r="E4428" i="2" s="1"/>
  <c r="C4417" i="2"/>
  <c r="E4417" i="2" s="1"/>
  <c r="C4406" i="2"/>
  <c r="C4400" i="2"/>
  <c r="E4400" i="2" s="1"/>
  <c r="E4397" i="2"/>
  <c r="C4390" i="2"/>
  <c r="E4390" i="2" s="1"/>
  <c r="C4387" i="2"/>
  <c r="C4361" i="2"/>
  <c r="C4358" i="2"/>
  <c r="E4358" i="2" s="1"/>
  <c r="C4355" i="2"/>
  <c r="C4350" i="2"/>
  <c r="E4350" i="2" s="1"/>
  <c r="C4346" i="2"/>
  <c r="E4346" i="2" s="1"/>
  <c r="C4342" i="2"/>
  <c r="E4342" i="2" s="1"/>
  <c r="C4324" i="2"/>
  <c r="E4324" i="2" s="1"/>
  <c r="C4322" i="2"/>
  <c r="E4322" i="2" s="1"/>
  <c r="C4303" i="2"/>
  <c r="E4303" i="2" s="1"/>
  <c r="C4298" i="2"/>
  <c r="E4298" i="2" s="1"/>
  <c r="C4287" i="2"/>
  <c r="C4284" i="2"/>
  <c r="E4276" i="2"/>
  <c r="C4273" i="2"/>
  <c r="C4260" i="2"/>
  <c r="E4260" i="2" s="1"/>
  <c r="C4255" i="2"/>
  <c r="E4255" i="2" s="1"/>
  <c r="C4243" i="2"/>
  <c r="E4243" i="2" s="1"/>
  <c r="C4238" i="2"/>
  <c r="E4238" i="2" s="1"/>
  <c r="C4235" i="2"/>
  <c r="E4235" i="2" s="1"/>
  <c r="C4232" i="2"/>
  <c r="E4232" i="2" s="1"/>
  <c r="C4230" i="2"/>
  <c r="E4227" i="2"/>
  <c r="C4225" i="2"/>
  <c r="E4225" i="2" s="1"/>
  <c r="C4213" i="2"/>
  <c r="E4213" i="2" s="1"/>
  <c r="C4208" i="2"/>
  <c r="E4208" i="2" s="1"/>
  <c r="C4197" i="2"/>
  <c r="E4197" i="2" s="1"/>
  <c r="C4194" i="2"/>
  <c r="C4191" i="2"/>
  <c r="E4191" i="2" s="1"/>
  <c r="C4187" i="2"/>
  <c r="C4184" i="2"/>
  <c r="E4184" i="2" s="1"/>
  <c r="C4182" i="2"/>
  <c r="E4182" i="2" s="1"/>
  <c r="C4168" i="2"/>
  <c r="E4168" i="2" s="1"/>
  <c r="C4163" i="2"/>
  <c r="C4152" i="2"/>
  <c r="E4152" i="2" s="1"/>
  <c r="C4150" i="2"/>
  <c r="C4147" i="2"/>
  <c r="E4147" i="2" s="1"/>
  <c r="C4144" i="2"/>
  <c r="E4144" i="2" s="1"/>
  <c r="C4134" i="2"/>
  <c r="E4134" i="2" s="1"/>
  <c r="C4131" i="2"/>
  <c r="E4131" i="2" s="1"/>
  <c r="C4115" i="2"/>
  <c r="E4115" i="2" s="1"/>
  <c r="C4111" i="2"/>
  <c r="E4111" i="2" s="1"/>
  <c r="C4108" i="2"/>
  <c r="E4108" i="2" s="1"/>
  <c r="C4095" i="2"/>
  <c r="E4095" i="2" s="1"/>
  <c r="C4090" i="2"/>
  <c r="E4090" i="2" s="1"/>
  <c r="C4079" i="2"/>
  <c r="C4078" i="2" s="1"/>
  <c r="C4076" i="2"/>
  <c r="E4076" i="2" s="1"/>
  <c r="C4073" i="2"/>
  <c r="E4073" i="2" s="1"/>
  <c r="C4070" i="2"/>
  <c r="E4070" i="2" s="1"/>
  <c r="C4059" i="2"/>
  <c r="E4059" i="2" s="1"/>
  <c r="C4054" i="2"/>
  <c r="E4054" i="2" s="1"/>
  <c r="C4043" i="2"/>
  <c r="C4040" i="2"/>
  <c r="E4040" i="2" s="1"/>
  <c r="C4037" i="2"/>
  <c r="E4037" i="2" s="1"/>
  <c r="C4033" i="2"/>
  <c r="E4033" i="2" s="1"/>
  <c r="C4031" i="2"/>
  <c r="E4031" i="2" s="1"/>
  <c r="E4028" i="2"/>
  <c r="C4015" i="2"/>
  <c r="E4015" i="2" s="1"/>
  <c r="C4010" i="2"/>
  <c r="E4010" i="2" s="1"/>
  <c r="C3999" i="2"/>
  <c r="C3996" i="2"/>
  <c r="E3996" i="2" s="1"/>
  <c r="C3993" i="2"/>
  <c r="E3993" i="2" s="1"/>
  <c r="C3988" i="2"/>
  <c r="C3983" i="2"/>
  <c r="E3983" i="2" s="1"/>
  <c r="C3968" i="2"/>
  <c r="E3968" i="2" s="1"/>
  <c r="C3963" i="2"/>
  <c r="C3952" i="2"/>
  <c r="E3952" i="2" s="1"/>
  <c r="C3950" i="2"/>
  <c r="E3950" i="2" s="1"/>
  <c r="C3948" i="2"/>
  <c r="E3948" i="2" s="1"/>
  <c r="C3934" i="2"/>
  <c r="E3934" i="2" s="1"/>
  <c r="C3929" i="2"/>
  <c r="E3929" i="2" s="1"/>
  <c r="C3918" i="2"/>
  <c r="E3918" i="2" s="1"/>
  <c r="C3915" i="2"/>
  <c r="E3915" i="2" s="1"/>
  <c r="C3912" i="2"/>
  <c r="E3912" i="2" s="1"/>
  <c r="C3902" i="2"/>
  <c r="E3902" i="2" s="1"/>
  <c r="C3890" i="2"/>
  <c r="E3890" i="2" s="1"/>
  <c r="C3885" i="2"/>
  <c r="C3874" i="2"/>
  <c r="C3871" i="2"/>
  <c r="E3871" i="2" s="1"/>
  <c r="C3857" i="2"/>
  <c r="E3857" i="2" s="1"/>
  <c r="C3852" i="2"/>
  <c r="E3852" i="2" s="1"/>
  <c r="C3841" i="2"/>
  <c r="C3838" i="2"/>
  <c r="E3838" i="2" s="1"/>
  <c r="C3834" i="2"/>
  <c r="C3830" i="2"/>
  <c r="E3830" i="2" s="1"/>
  <c r="C3826" i="2"/>
  <c r="E3826" i="2" s="1"/>
  <c r="C3814" i="2"/>
  <c r="E3814" i="2" s="1"/>
  <c r="C3809" i="2"/>
  <c r="C3798" i="2"/>
  <c r="E3798" i="2" s="1"/>
  <c r="C3795" i="2"/>
  <c r="E3795" i="2" s="1"/>
  <c r="C3793" i="2"/>
  <c r="E3793" i="2" s="1"/>
  <c r="C3790" i="2"/>
  <c r="E3790" i="2" s="1"/>
  <c r="C3788" i="2"/>
  <c r="E3788" i="2" s="1"/>
  <c r="C3775" i="2"/>
  <c r="E3775" i="2" s="1"/>
  <c r="C3770" i="2"/>
  <c r="E3770" i="2" s="1"/>
  <c r="C3759" i="2"/>
  <c r="E3759" i="2" s="1"/>
  <c r="C3757" i="2"/>
  <c r="C3754" i="2"/>
  <c r="E3754" i="2" s="1"/>
  <c r="C3752" i="2"/>
  <c r="E3752" i="2" s="1"/>
  <c r="C3750" i="2"/>
  <c r="E3750" i="2" s="1"/>
  <c r="C3743" i="2"/>
  <c r="E3743" i="2" s="1"/>
  <c r="C3732" i="2"/>
  <c r="E3732" i="2" s="1"/>
  <c r="C3727" i="2"/>
  <c r="C3716" i="2"/>
  <c r="E3716" i="2" s="1"/>
  <c r="C3711" i="2"/>
  <c r="C3708" i="2"/>
  <c r="E3708" i="2" s="1"/>
  <c r="C3705" i="2"/>
  <c r="E3705" i="2" s="1"/>
  <c r="C3700" i="2"/>
  <c r="E3700" i="2" s="1"/>
  <c r="C3696" i="2"/>
  <c r="E3696" i="2" s="1"/>
  <c r="C3691" i="2"/>
  <c r="E3691" i="2" s="1"/>
  <c r="C3688" i="2"/>
  <c r="E3688" i="2" s="1"/>
  <c r="C3686" i="2"/>
  <c r="E3686" i="2" s="1"/>
  <c r="C3671" i="2"/>
  <c r="E3671" i="2" s="1"/>
  <c r="C3666" i="2"/>
  <c r="E3666" i="2" s="1"/>
  <c r="C3655" i="2"/>
  <c r="C3654" i="2" s="1"/>
  <c r="C3652" i="2"/>
  <c r="E3652" i="2" s="1"/>
  <c r="C3650" i="2"/>
  <c r="E3650" i="2" s="1"/>
  <c r="C3648" i="2"/>
  <c r="E3648" i="2" s="1"/>
  <c r="C3637" i="2"/>
  <c r="E3637" i="2" s="1"/>
  <c r="C3632" i="2"/>
  <c r="E3632" i="2" s="1"/>
  <c r="C3621" i="2"/>
  <c r="E3621" i="2" s="1"/>
  <c r="C3616" i="2"/>
  <c r="E3616" i="2" s="1"/>
  <c r="C3614" i="2"/>
  <c r="E3614" i="2" s="1"/>
  <c r="C3611" i="2"/>
  <c r="C3609" i="2"/>
  <c r="E3609" i="2" s="1"/>
  <c r="C3606" i="2"/>
  <c r="E3606" i="2" s="1"/>
  <c r="C3594" i="2"/>
  <c r="E3594" i="2" s="1"/>
  <c r="C3589" i="2"/>
  <c r="C3578" i="2"/>
  <c r="E3578" i="2" s="1"/>
  <c r="C3576" i="2"/>
  <c r="E3576" i="2" s="1"/>
  <c r="C3573" i="2"/>
  <c r="E3573" i="2" s="1"/>
  <c r="C3571" i="2"/>
  <c r="E3571" i="2" s="1"/>
  <c r="C3569" i="2"/>
  <c r="E3569" i="2" s="1"/>
  <c r="C3566" i="2"/>
  <c r="E3566" i="2" s="1"/>
  <c r="C3564" i="2"/>
  <c r="E3564" i="2" s="1"/>
  <c r="C3551" i="2"/>
  <c r="E3551" i="2" s="1"/>
  <c r="C3546" i="2"/>
  <c r="E3546" i="2" s="1"/>
  <c r="C3535" i="2"/>
  <c r="E3535" i="2" s="1"/>
  <c r="C3532" i="2"/>
  <c r="E3532" i="2" s="1"/>
  <c r="C3529" i="2"/>
  <c r="E3529" i="2" s="1"/>
  <c r="C3526" i="2"/>
  <c r="E3526" i="2" s="1"/>
  <c r="C3514" i="2"/>
  <c r="E3514" i="2" s="1"/>
  <c r="C3507" i="2"/>
  <c r="E3507" i="2" s="1"/>
  <c r="C3503" i="2"/>
  <c r="E3503" i="2" s="1"/>
  <c r="C3491" i="2"/>
  <c r="E3491" i="2" s="1"/>
  <c r="C3486" i="2"/>
  <c r="C3475" i="2"/>
  <c r="E3475" i="2" s="1"/>
  <c r="C3471" i="2"/>
  <c r="E3471" i="2" s="1"/>
  <c r="C3469" i="2"/>
  <c r="E3469" i="2" s="1"/>
  <c r="C3464" i="2"/>
  <c r="E3464" i="2" s="1"/>
  <c r="C3445" i="2"/>
  <c r="E3445" i="2" s="1"/>
  <c r="C3423" i="2"/>
  <c r="E3423" i="2" s="1"/>
  <c r="C3420" i="2"/>
  <c r="E3420" i="2" s="1"/>
  <c r="C3405" i="2"/>
  <c r="C3404" i="2" s="1"/>
  <c r="C3394" i="2"/>
  <c r="E3394" i="2" s="1"/>
  <c r="C3379" i="2"/>
  <c r="E3379" i="2" s="1"/>
  <c r="C3367" i="2"/>
  <c r="E3367" i="2" s="1"/>
  <c r="C3363" i="2"/>
  <c r="E3363" i="2" s="1"/>
  <c r="C3353" i="2"/>
  <c r="C3352" i="2" s="1"/>
  <c r="C3350" i="2"/>
  <c r="E3350" i="2" s="1"/>
  <c r="C3348" i="2"/>
  <c r="C3341" i="2"/>
  <c r="E3341" i="2" s="1"/>
  <c r="C3333" i="2"/>
  <c r="E3333" i="2" s="1"/>
  <c r="C3328" i="2"/>
  <c r="E3328" i="2" s="1"/>
  <c r="C3317" i="2"/>
  <c r="E3317" i="2" s="1"/>
  <c r="C3312" i="2"/>
  <c r="C3301" i="2"/>
  <c r="C3300" i="2" s="1"/>
  <c r="C3298" i="2"/>
  <c r="E3298" i="2" s="1"/>
  <c r="C3295" i="2"/>
  <c r="C3291" i="2"/>
  <c r="E3291" i="2" s="1"/>
  <c r="C3281" i="2"/>
  <c r="E3281" i="2" s="1"/>
  <c r="C3266" i="2"/>
  <c r="E3266" i="2" s="1"/>
  <c r="C3261" i="2"/>
  <c r="C3250" i="2"/>
  <c r="C3233" i="2"/>
  <c r="E3233" i="2" s="1"/>
  <c r="C3222" i="2"/>
  <c r="C3219" i="2"/>
  <c r="C3217" i="2"/>
  <c r="C3206" i="2"/>
  <c r="E3206" i="2" s="1"/>
  <c r="C3201" i="2"/>
  <c r="E3201" i="2" s="1"/>
  <c r="C3190" i="2"/>
  <c r="C3187" i="2"/>
  <c r="C3174" i="2"/>
  <c r="E3174" i="2" s="1"/>
  <c r="C3169" i="2"/>
  <c r="E3169" i="2" s="1"/>
  <c r="C3158" i="2"/>
  <c r="C3157" i="2" s="1"/>
  <c r="C3155" i="2"/>
  <c r="C3141" i="2"/>
  <c r="E3141" i="2" s="1"/>
  <c r="C3136" i="2"/>
  <c r="E3136" i="2" s="1"/>
  <c r="C3115" i="2"/>
  <c r="E3115" i="2" s="1"/>
  <c r="C3110" i="2"/>
  <c r="E3110" i="2" s="1"/>
  <c r="C3099" i="2"/>
  <c r="C3096" i="2"/>
  <c r="C3085" i="2"/>
  <c r="E3085" i="2" s="1"/>
  <c r="C3080" i="2"/>
  <c r="E3080" i="2" s="1"/>
  <c r="C3069" i="2"/>
  <c r="C3066" i="2"/>
  <c r="C3063" i="2"/>
  <c r="E3063" i="2" s="1"/>
  <c r="C3052" i="2"/>
  <c r="E3052" i="2" s="1"/>
  <c r="C3047" i="2"/>
  <c r="E3047" i="2" s="1"/>
  <c r="C3036" i="2"/>
  <c r="C3021" i="2"/>
  <c r="E3021" i="2" s="1"/>
  <c r="C3016" i="2"/>
  <c r="E3016" i="2" s="1"/>
  <c r="C3005" i="2"/>
  <c r="C2992" i="2"/>
  <c r="E2992" i="2" s="1"/>
  <c r="C2987" i="2"/>
  <c r="E2987" i="2" s="1"/>
  <c r="C2976" i="2"/>
  <c r="C2963" i="2"/>
  <c r="E2963" i="2" s="1"/>
  <c r="C2958" i="2"/>
  <c r="E2958" i="2" s="1"/>
  <c r="C2944" i="2"/>
  <c r="E2944" i="2" s="1"/>
  <c r="C2939" i="2"/>
  <c r="E2939" i="2" s="1"/>
  <c r="C2936" i="2"/>
  <c r="E2936" i="2" s="1"/>
  <c r="C2934" i="2"/>
  <c r="C2914" i="2"/>
  <c r="E2914" i="2" s="1"/>
  <c r="C2903" i="2"/>
  <c r="C2900" i="2"/>
  <c r="C2887" i="2"/>
  <c r="E2887" i="2" s="1"/>
  <c r="C2882" i="2"/>
  <c r="E2882" i="2" s="1"/>
  <c r="C2871" i="2"/>
  <c r="C2868" i="2"/>
  <c r="C2856" i="2"/>
  <c r="E2856" i="2" s="1"/>
  <c r="C2851" i="2"/>
  <c r="E2851" i="2" s="1"/>
  <c r="C2840" i="2"/>
  <c r="C2837" i="2"/>
  <c r="C2834" i="2"/>
  <c r="E2834" i="2" s="1"/>
  <c r="C2824" i="2"/>
  <c r="E2824" i="2" s="1"/>
  <c r="C2819" i="2"/>
  <c r="E2819" i="2" s="1"/>
  <c r="C2808" i="2"/>
  <c r="C2804" i="2"/>
  <c r="E2804" i="2" s="1"/>
  <c r="C2794" i="2"/>
  <c r="E2794" i="2" s="1"/>
  <c r="C2789" i="2"/>
  <c r="E2789" i="2" s="1"/>
  <c r="C2778" i="2"/>
  <c r="C2774" i="2"/>
  <c r="C2763" i="2"/>
  <c r="E2763" i="2" s="1"/>
  <c r="C2758" i="2"/>
  <c r="C2747" i="2"/>
  <c r="C2745" i="2"/>
  <c r="E2745" i="2" s="1"/>
  <c r="C2730" i="2"/>
  <c r="E2730" i="2" s="1"/>
  <c r="C2725" i="2"/>
  <c r="E2725" i="2" s="1"/>
  <c r="C2714" i="2"/>
  <c r="C2712" i="2"/>
  <c r="E2712" i="2" s="1"/>
  <c r="C2707" i="2"/>
  <c r="E2707" i="2" s="1"/>
  <c r="C2699" i="2"/>
  <c r="E2699" i="2" s="1"/>
  <c r="C2694" i="2"/>
  <c r="E2694" i="2" s="1"/>
  <c r="C2683" i="2"/>
  <c r="C2682" i="2" s="1"/>
  <c r="C2672" i="2"/>
  <c r="E2672" i="2" s="1"/>
  <c r="C2667" i="2"/>
  <c r="E2667" i="2" s="1"/>
  <c r="C2656" i="2"/>
  <c r="C2655" i="2" s="1"/>
  <c r="C2653" i="2"/>
  <c r="E2653" i="2" s="1"/>
  <c r="C2641" i="2"/>
  <c r="E2641" i="2" s="1"/>
  <c r="C2636" i="2"/>
  <c r="E2636" i="2" s="1"/>
  <c r="C2625" i="2"/>
  <c r="C2623" i="2"/>
  <c r="E2623" i="2" s="1"/>
  <c r="C2620" i="2"/>
  <c r="C2609" i="2"/>
  <c r="E2609" i="2" s="1"/>
  <c r="C2604" i="2"/>
  <c r="E2604" i="2" s="1"/>
  <c r="C2593" i="2"/>
  <c r="C2589" i="2"/>
  <c r="C2577" i="2"/>
  <c r="E2577" i="2" s="1"/>
  <c r="C2572" i="2"/>
  <c r="E2572" i="2" s="1"/>
  <c r="C2561" i="2"/>
  <c r="E2561" i="2" s="1"/>
  <c r="C2559" i="2"/>
  <c r="E2559" i="2" s="1"/>
  <c r="C2556" i="2"/>
  <c r="E2556" i="2" s="1"/>
  <c r="C2542" i="2"/>
  <c r="E2542" i="2" s="1"/>
  <c r="C2537" i="2"/>
  <c r="C2526" i="2"/>
  <c r="C2523" i="2"/>
  <c r="E2523" i="2" s="1"/>
  <c r="C2521" i="2"/>
  <c r="E2521" i="2" s="1"/>
  <c r="C2518" i="2"/>
  <c r="C2506" i="2"/>
  <c r="E2506" i="2" s="1"/>
  <c r="C2501" i="2"/>
  <c r="E2501" i="2" s="1"/>
  <c r="C2490" i="2"/>
  <c r="E2490" i="2" s="1"/>
  <c r="C2488" i="2"/>
  <c r="E2488" i="2" s="1"/>
  <c r="C2485" i="2"/>
  <c r="E2485" i="2" s="1"/>
  <c r="C2482" i="2"/>
  <c r="E2482" i="2" s="1"/>
  <c r="C2479" i="2"/>
  <c r="E2479" i="2" s="1"/>
  <c r="C2467" i="2"/>
  <c r="E2467" i="2" s="1"/>
  <c r="C2462" i="2"/>
  <c r="E2462" i="2" s="1"/>
  <c r="C2451" i="2"/>
  <c r="C2449" i="2"/>
  <c r="E2449" i="2" s="1"/>
  <c r="C2445" i="2"/>
  <c r="E2445" i="2" s="1"/>
  <c r="C2433" i="2"/>
  <c r="E2433" i="2" s="1"/>
  <c r="C2428" i="2"/>
  <c r="E2428" i="2" s="1"/>
  <c r="C2418" i="2"/>
  <c r="C2407" i="2"/>
  <c r="E2407" i="2" s="1"/>
  <c r="C2402" i="2"/>
  <c r="E2402" i="2" s="1"/>
  <c r="C2391" i="2"/>
  <c r="C2389" i="2"/>
  <c r="E2389" i="2" s="1"/>
  <c r="C2386" i="2"/>
  <c r="C2374" i="2"/>
  <c r="E2374" i="2" s="1"/>
  <c r="C2369" i="2"/>
  <c r="E2369" i="2" s="1"/>
  <c r="C2358" i="2"/>
  <c r="C2356" i="2"/>
  <c r="E2356" i="2" s="1"/>
  <c r="C2352" i="2"/>
  <c r="C2339" i="2"/>
  <c r="E2339" i="2" s="1"/>
  <c r="C2334" i="2"/>
  <c r="E2334" i="2" s="1"/>
  <c r="C2323" i="2"/>
  <c r="C2321" i="2"/>
  <c r="E2321" i="2" s="1"/>
  <c r="C2310" i="2"/>
  <c r="E2310" i="2" s="1"/>
  <c r="C2305" i="2"/>
  <c r="E2305" i="2" s="1"/>
  <c r="C2294" i="2"/>
  <c r="E2294" i="2" s="1"/>
  <c r="C2285" i="2"/>
  <c r="E2285" i="2" s="1"/>
  <c r="C2280" i="2"/>
  <c r="E2280" i="2" s="1"/>
  <c r="C2269" i="2"/>
  <c r="E2269" i="2" s="1"/>
  <c r="C2267" i="2"/>
  <c r="E2267" i="2" s="1"/>
  <c r="C2264" i="2"/>
  <c r="C2253" i="2"/>
  <c r="E2253" i="2" s="1"/>
  <c r="C2248" i="2"/>
  <c r="E2248" i="2" s="1"/>
  <c r="C2237" i="2"/>
  <c r="C2236" i="2" s="1"/>
  <c r="C2234" i="2"/>
  <c r="E2234" i="2" s="1"/>
  <c r="C2231" i="2"/>
  <c r="E2231" i="2" s="1"/>
  <c r="C2228" i="2"/>
  <c r="C2224" i="2"/>
  <c r="E2224" i="2" s="1"/>
  <c r="C2212" i="2"/>
  <c r="E2212" i="2" s="1"/>
  <c r="C2207" i="2"/>
  <c r="C2196" i="2"/>
  <c r="C2193" i="2"/>
  <c r="E2193" i="2" s="1"/>
  <c r="C2190" i="2"/>
  <c r="E2190" i="2" s="1"/>
  <c r="C2188" i="2"/>
  <c r="E2188" i="2" s="1"/>
  <c r="C2185" i="2"/>
  <c r="C2169" i="2"/>
  <c r="C2158" i="2"/>
  <c r="C2157" i="2" s="1"/>
  <c r="C2155" i="2"/>
  <c r="E2155" i="2" s="1"/>
  <c r="C2153" i="2"/>
  <c r="C2141" i="2"/>
  <c r="E2141" i="2" s="1"/>
  <c r="C2136" i="2"/>
  <c r="E2136" i="2" s="1"/>
  <c r="C2125" i="2"/>
  <c r="C2124" i="2" s="1"/>
  <c r="C2122" i="2"/>
  <c r="E2122" i="2" s="1"/>
  <c r="C2119" i="2"/>
  <c r="C2116" i="2"/>
  <c r="E2116" i="2" s="1"/>
  <c r="C2114" i="2"/>
  <c r="E2114" i="2" s="1"/>
  <c r="C2103" i="2"/>
  <c r="E2103" i="2" s="1"/>
  <c r="C2098" i="2"/>
  <c r="E2098" i="2" s="1"/>
  <c r="C2087" i="2"/>
  <c r="C2084" i="2"/>
  <c r="E2084" i="2" s="1"/>
  <c r="C2081" i="2"/>
  <c r="E2081" i="2" s="1"/>
  <c r="C2079" i="2"/>
  <c r="E2079" i="2" s="1"/>
  <c r="C2076" i="2"/>
  <c r="E2076" i="2" s="1"/>
  <c r="C2074" i="2"/>
  <c r="E2074" i="2" s="1"/>
  <c r="C2061" i="2"/>
  <c r="E2061" i="2" s="1"/>
  <c r="C2056" i="2"/>
  <c r="E2056" i="2" s="1"/>
  <c r="C2045" i="2"/>
  <c r="C2042" i="2"/>
  <c r="E2042" i="2" s="1"/>
  <c r="C2039" i="2"/>
  <c r="E2039" i="2" s="1"/>
  <c r="C2036" i="2"/>
  <c r="C2033" i="2"/>
  <c r="E2033" i="2" s="1"/>
  <c r="C2021" i="2"/>
  <c r="E2021" i="2" s="1"/>
  <c r="C2016" i="2"/>
  <c r="E2016" i="2" s="1"/>
  <c r="C2005" i="2"/>
  <c r="C2002" i="2"/>
  <c r="E2002" i="2" s="1"/>
  <c r="C1991" i="2"/>
  <c r="E1991" i="2" s="1"/>
  <c r="C1987" i="2"/>
  <c r="E1987" i="2" s="1"/>
  <c r="C1976" i="2"/>
  <c r="C1965" i="2"/>
  <c r="E1965" i="2" s="1"/>
  <c r="C1960" i="2"/>
  <c r="E1960" i="2" s="1"/>
  <c r="C1949" i="2"/>
  <c r="C1947" i="2"/>
  <c r="E1947" i="2" s="1"/>
  <c r="C1932" i="2"/>
  <c r="E1932" i="2" s="1"/>
  <c r="C1927" i="2"/>
  <c r="C1916" i="2"/>
  <c r="E1916" i="2" s="1"/>
  <c r="C1914" i="2"/>
  <c r="E1914" i="2" s="1"/>
  <c r="C1911" i="2"/>
  <c r="C1908" i="2"/>
  <c r="E1908" i="2" s="1"/>
  <c r="C1897" i="2"/>
  <c r="E1897" i="2" s="1"/>
  <c r="C1892" i="2"/>
  <c r="E1892" i="2" s="1"/>
  <c r="C1881" i="2"/>
  <c r="E1881" i="2" s="1"/>
  <c r="C1879" i="2"/>
  <c r="E1879" i="2" s="1"/>
  <c r="C1876" i="2"/>
  <c r="E1876" i="2" s="1"/>
  <c r="C1874" i="2"/>
  <c r="C1862" i="2"/>
  <c r="E1862" i="2" s="1"/>
  <c r="C1857" i="2"/>
  <c r="C1846" i="2"/>
  <c r="C1832" i="2"/>
  <c r="E1832" i="2" s="1"/>
  <c r="C1827" i="2"/>
  <c r="E1827" i="2" s="1"/>
  <c r="C1817" i="2"/>
  <c r="C1814" i="2"/>
  <c r="E1814" i="2" s="1"/>
  <c r="C1812" i="2"/>
  <c r="E1812" i="2" s="1"/>
  <c r="C1802" i="2"/>
  <c r="E1802" i="2" s="1"/>
  <c r="C1797" i="2"/>
  <c r="E1797" i="2" s="1"/>
  <c r="C1786" i="2"/>
  <c r="C1774" i="2"/>
  <c r="E1774" i="2" s="1"/>
  <c r="C1769" i="2"/>
  <c r="E1769" i="2" s="1"/>
  <c r="C1758" i="2"/>
  <c r="C1755" i="2"/>
  <c r="C1745" i="2"/>
  <c r="E1745" i="2" s="1"/>
  <c r="C1740" i="2"/>
  <c r="C1729" i="2"/>
  <c r="C1728" i="2" s="1"/>
  <c r="C1726" i="2"/>
  <c r="C1714" i="2"/>
  <c r="E1714" i="2" s="1"/>
  <c r="C1709" i="2"/>
  <c r="C1698" i="2"/>
  <c r="C1695" i="2"/>
  <c r="C1693" i="2"/>
  <c r="E1693" i="2" s="1"/>
  <c r="C1681" i="2"/>
  <c r="E1681" i="2" s="1"/>
  <c r="C1676" i="2"/>
  <c r="E1676" i="2" s="1"/>
  <c r="C1651" i="2"/>
  <c r="E1651" i="2" s="1"/>
  <c r="C1640" i="2"/>
  <c r="C1637" i="2"/>
  <c r="E1637" i="2" s="1"/>
  <c r="C1634" i="2"/>
  <c r="E1634" i="2" s="1"/>
  <c r="C1631" i="2"/>
  <c r="E1631" i="2" s="1"/>
  <c r="C1619" i="2"/>
  <c r="E1619" i="2" s="1"/>
  <c r="C1614" i="2"/>
  <c r="E1614" i="2" s="1"/>
  <c r="C1602" i="2"/>
  <c r="C1597" i="2"/>
  <c r="E1597" i="2" s="1"/>
  <c r="C1586" i="2"/>
  <c r="E1586" i="2" s="1"/>
  <c r="C1581" i="2"/>
  <c r="E1581" i="2" s="1"/>
  <c r="C1571" i="2"/>
  <c r="C1559" i="2"/>
  <c r="E1559" i="2" s="1"/>
  <c r="C1554" i="2"/>
  <c r="E1554" i="2" s="1"/>
  <c r="C1543" i="2"/>
  <c r="C1542" i="2" s="1"/>
  <c r="C1537" i="2"/>
  <c r="E1537" i="2" s="1"/>
  <c r="C1524" i="2"/>
  <c r="E1524" i="2" s="1"/>
  <c r="C1519" i="2"/>
  <c r="E1519" i="2" s="1"/>
  <c r="C1508" i="2"/>
  <c r="C1505" i="2"/>
  <c r="E1505" i="2" s="1"/>
  <c r="C1503" i="2"/>
  <c r="E1503" i="2" s="1"/>
  <c r="C1490" i="2"/>
  <c r="E1490" i="2" s="1"/>
  <c r="C1485" i="2"/>
  <c r="C1474" i="2"/>
  <c r="C1458" i="2"/>
  <c r="E1458" i="2" s="1"/>
  <c r="C1453" i="2"/>
  <c r="E1453" i="2" s="1"/>
  <c r="C1442" i="2"/>
  <c r="E1442" i="2" s="1"/>
  <c r="C1440" i="2"/>
  <c r="C1435" i="2"/>
  <c r="E1435" i="2" s="1"/>
  <c r="C1422" i="2"/>
  <c r="E1422" i="2" s="1"/>
  <c r="C1417" i="2"/>
  <c r="E1417" i="2" s="1"/>
  <c r="C1406" i="2"/>
  <c r="C1403" i="2"/>
  <c r="C1401" i="2"/>
  <c r="E1401" i="2" s="1"/>
  <c r="C1388" i="2"/>
  <c r="E1388" i="2" s="1"/>
  <c r="C1383" i="2"/>
  <c r="E1383" i="2" s="1"/>
  <c r="C1372" i="2"/>
  <c r="C1355" i="2"/>
  <c r="E1355" i="2" s="1"/>
  <c r="C1350" i="2"/>
  <c r="E1350" i="2" s="1"/>
  <c r="C1339" i="2"/>
  <c r="E1339" i="2" s="1"/>
  <c r="E1337" i="2"/>
  <c r="C1334" i="2"/>
  <c r="C1327" i="2"/>
  <c r="E1327" i="2" s="1"/>
  <c r="C1307" i="2"/>
  <c r="E1307" i="2" s="1"/>
  <c r="C1302" i="2"/>
  <c r="C1279" i="2"/>
  <c r="E1279" i="2" s="1"/>
  <c r="C1275" i="2"/>
  <c r="E1275" i="2" s="1"/>
  <c r="C1264" i="2"/>
  <c r="C1253" i="2"/>
  <c r="E1253" i="2" s="1"/>
  <c r="C1248" i="2"/>
  <c r="E1248" i="2" s="1"/>
  <c r="C1237" i="2"/>
  <c r="C1234" i="2"/>
  <c r="E1234" i="2" s="1"/>
  <c r="C1229" i="2"/>
  <c r="E1229" i="2" s="1"/>
  <c r="C1218" i="2"/>
  <c r="C1215" i="2"/>
  <c r="E1215" i="2" s="1"/>
  <c r="C1212" i="2"/>
  <c r="C1199" i="2"/>
  <c r="E1199" i="2" s="1"/>
  <c r="C1195" i="2"/>
  <c r="E1195" i="2" s="1"/>
  <c r="C1184" i="2"/>
  <c r="C1183" i="2" s="1"/>
  <c r="C1170" i="2"/>
  <c r="C1165" i="2"/>
  <c r="E1165" i="2" s="1"/>
  <c r="C1154" i="2"/>
  <c r="C1151" i="2"/>
  <c r="E1151" i="2" s="1"/>
  <c r="C1146" i="2"/>
  <c r="E1146" i="2" s="1"/>
  <c r="C1141" i="2"/>
  <c r="E1141" i="2" s="1"/>
  <c r="C1130" i="2"/>
  <c r="E1130" i="2" s="1"/>
  <c r="C1128" i="2"/>
  <c r="C1114" i="2"/>
  <c r="E1114" i="2" s="1"/>
  <c r="C1103" i="2"/>
  <c r="E1103" i="2" s="1"/>
  <c r="C1100" i="2"/>
  <c r="E1100" i="2" s="1"/>
  <c r="C1096" i="2"/>
  <c r="C1083" i="2"/>
  <c r="E1083" i="2" s="1"/>
  <c r="C1078" i="2"/>
  <c r="E1078" i="2" s="1"/>
  <c r="C1067" i="2"/>
  <c r="E1067" i="2" s="1"/>
  <c r="C1065" i="2"/>
  <c r="C1062" i="2"/>
  <c r="C1058" i="2"/>
  <c r="E1058" i="2" s="1"/>
  <c r="C1053" i="2"/>
  <c r="E1053" i="2" s="1"/>
  <c r="C1042" i="2"/>
  <c r="E1042" i="2" s="1"/>
  <c r="C1040" i="2"/>
  <c r="C1035" i="2"/>
  <c r="E1035" i="2" s="1"/>
  <c r="C1032" i="2"/>
  <c r="C1029" i="2"/>
  <c r="E1029" i="2" s="1"/>
  <c r="C1015" i="2"/>
  <c r="E1015" i="2" s="1"/>
  <c r="C1010" i="2"/>
  <c r="E1010" i="2" s="1"/>
  <c r="C999" i="2"/>
  <c r="E999" i="2" s="1"/>
  <c r="C997" i="2"/>
  <c r="C994" i="2"/>
  <c r="E994" i="2" s="1"/>
  <c r="C992" i="2"/>
  <c r="C985" i="2"/>
  <c r="E985" i="2" s="1"/>
  <c r="C982" i="2"/>
  <c r="E982" i="2" s="1"/>
  <c r="C971" i="2"/>
  <c r="E971" i="2" s="1"/>
  <c r="C955" i="2"/>
  <c r="E955" i="2" s="1"/>
  <c r="C950" i="2"/>
  <c r="E950" i="2" s="1"/>
  <c r="C939" i="2"/>
  <c r="E939" i="2" s="1"/>
  <c r="C933" i="2"/>
  <c r="C929" i="2"/>
  <c r="C926" i="2"/>
  <c r="C924" i="2"/>
  <c r="E924" i="2" s="1"/>
  <c r="C922" i="2"/>
  <c r="C908" i="2"/>
  <c r="E908" i="2" s="1"/>
  <c r="C903" i="2"/>
  <c r="C892" i="2"/>
  <c r="E892" i="2" s="1"/>
  <c r="C887" i="2"/>
  <c r="E887" i="2" s="1"/>
  <c r="C874" i="2"/>
  <c r="E874" i="2" s="1"/>
  <c r="C869" i="2"/>
  <c r="E869" i="2" s="1"/>
  <c r="C858" i="2"/>
  <c r="E858" i="2" s="1"/>
  <c r="C856" i="2"/>
  <c r="E856" i="2" s="1"/>
  <c r="C853" i="2"/>
  <c r="E853" i="2" s="1"/>
  <c r="C836" i="2"/>
  <c r="E836" i="2" s="1"/>
  <c r="C831" i="2"/>
  <c r="E831" i="2" s="1"/>
  <c r="C820" i="2"/>
  <c r="E820" i="2" s="1"/>
  <c r="C817" i="2"/>
  <c r="E817" i="2" s="1"/>
  <c r="C809" i="2"/>
  <c r="C781" i="2"/>
  <c r="E781" i="2" s="1"/>
  <c r="C776" i="2"/>
  <c r="C765" i="2"/>
  <c r="E765" i="2" s="1"/>
  <c r="C762" i="2"/>
  <c r="E762" i="2" s="1"/>
  <c r="C760" i="2"/>
  <c r="C740" i="2"/>
  <c r="E740" i="2" s="1"/>
  <c r="C729" i="2"/>
  <c r="C726" i="2"/>
  <c r="E726" i="2" s="1"/>
  <c r="C722" i="2"/>
  <c r="E722" i="2" s="1"/>
  <c r="C710" i="2"/>
  <c r="E710" i="2" s="1"/>
  <c r="C705" i="2"/>
  <c r="E705" i="2" s="1"/>
  <c r="C691" i="2"/>
  <c r="C669" i="2"/>
  <c r="E669" i="2" s="1"/>
  <c r="C658" i="2"/>
  <c r="E658" i="2" s="1"/>
  <c r="E656" i="2"/>
  <c r="C653" i="2"/>
  <c r="E653" i="2" s="1"/>
  <c r="C647" i="2"/>
  <c r="C644" i="2"/>
  <c r="E644" i="2" s="1"/>
  <c r="C632" i="2"/>
  <c r="E632" i="2" s="1"/>
  <c r="C627" i="2"/>
  <c r="E627" i="2" s="1"/>
  <c r="C616" i="2"/>
  <c r="C611" i="2"/>
  <c r="E611" i="2" s="1"/>
  <c r="C595" i="2"/>
  <c r="E595" i="2" s="1"/>
  <c r="C590" i="2"/>
  <c r="E590" i="2" s="1"/>
  <c r="C579" i="2"/>
  <c r="C576" i="2"/>
  <c r="E576" i="2" s="1"/>
  <c r="C565" i="2"/>
  <c r="E565" i="2" s="1"/>
  <c r="C561" i="2"/>
  <c r="E561" i="2" s="1"/>
  <c r="C550" i="2"/>
  <c r="C547" i="2"/>
  <c r="E547" i="2" s="1"/>
  <c r="C545" i="2"/>
  <c r="E545" i="2" s="1"/>
  <c r="C528" i="2"/>
  <c r="E528" i="2" s="1"/>
  <c r="C517" i="2"/>
  <c r="E517" i="2" s="1"/>
  <c r="C514" i="2"/>
  <c r="E514" i="2" s="1"/>
  <c r="C502" i="2"/>
  <c r="E502" i="2" s="1"/>
  <c r="C497" i="2"/>
  <c r="E497" i="2" s="1"/>
  <c r="C486" i="2"/>
  <c r="C485" i="2" s="1"/>
  <c r="C483" i="2"/>
  <c r="C481" i="2"/>
  <c r="E481" i="2" s="1"/>
  <c r="C466" i="2"/>
  <c r="E466" i="2" s="1"/>
  <c r="C461" i="2"/>
  <c r="E461" i="2" s="1"/>
  <c r="C450" i="2"/>
  <c r="C447" i="2"/>
  <c r="C444" i="2"/>
  <c r="E444" i="2" s="1"/>
  <c r="C433" i="2"/>
  <c r="E433" i="2" s="1"/>
  <c r="C428" i="2"/>
  <c r="E428" i="2" s="1"/>
  <c r="C417" i="2"/>
  <c r="C414" i="2"/>
  <c r="E414" i="2" s="1"/>
  <c r="C409" i="2"/>
  <c r="C383" i="2"/>
  <c r="E383" i="2" s="1"/>
  <c r="C380" i="2"/>
  <c r="E380" i="2" s="1"/>
  <c r="C369" i="2"/>
  <c r="C366" i="2"/>
  <c r="E366" i="2" s="1"/>
  <c r="C362" i="2"/>
  <c r="E362" i="2" s="1"/>
  <c r="C358" i="2"/>
  <c r="E358" i="2" s="1"/>
  <c r="C354" i="2"/>
  <c r="E354" i="2" s="1"/>
  <c r="C352" i="2"/>
  <c r="C349" i="2"/>
  <c r="E349" i="2" s="1"/>
  <c r="C346" i="2"/>
  <c r="E346" i="2" s="1"/>
  <c r="C344" i="2"/>
  <c r="E344" i="2" s="1"/>
  <c r="C339" i="2"/>
  <c r="C337" i="2"/>
  <c r="E337" i="2" s="1"/>
  <c r="C321" i="2"/>
  <c r="E321" i="2" s="1"/>
  <c r="C316" i="2"/>
  <c r="E316" i="2" s="1"/>
  <c r="C305" i="2"/>
  <c r="C304" i="2" s="1"/>
  <c r="C302" i="2"/>
  <c r="E302" i="2" s="1"/>
  <c r="C300" i="2"/>
  <c r="C286" i="2"/>
  <c r="E286" i="2" s="1"/>
  <c r="C281" i="2"/>
  <c r="E281" i="2" s="1"/>
  <c r="C270" i="2"/>
  <c r="E270" i="2" s="1"/>
  <c r="C256" i="2"/>
  <c r="E256" i="2" s="1"/>
  <c r="C251" i="2"/>
  <c r="E251" i="2" s="1"/>
  <c r="C215" i="2"/>
  <c r="E215" i="2" s="1"/>
  <c r="C210" i="2"/>
  <c r="E210" i="2" s="1"/>
  <c r="C199" i="2"/>
  <c r="E199" i="2" s="1"/>
  <c r="C196" i="2"/>
  <c r="E196" i="2" s="1"/>
  <c r="C194" i="2"/>
  <c r="E194" i="2" s="1"/>
  <c r="C180" i="2"/>
  <c r="E180" i="2" s="1"/>
  <c r="C175" i="2"/>
  <c r="E175" i="2" s="1"/>
  <c r="C164" i="2"/>
  <c r="C151" i="2"/>
  <c r="E151" i="2" s="1"/>
  <c r="C147" i="2"/>
  <c r="E147" i="2" s="1"/>
  <c r="C136" i="2"/>
  <c r="C133" i="2"/>
  <c r="E133" i="2" s="1"/>
  <c r="C131" i="2"/>
  <c r="E131" i="2" s="1"/>
  <c r="C128" i="2"/>
  <c r="E128" i="2" s="1"/>
  <c r="C126" i="2"/>
  <c r="E126" i="2" s="1"/>
  <c r="C114" i="2"/>
  <c r="E114" i="2" s="1"/>
  <c r="C109" i="2"/>
  <c r="E109" i="2" s="1"/>
  <c r="C98" i="2"/>
  <c r="C93" i="2"/>
  <c r="E93" i="2" s="1"/>
  <c r="C87" i="2"/>
  <c r="C81" i="2"/>
  <c r="E81" i="2" s="1"/>
  <c r="C66" i="2"/>
  <c r="E66" i="2" s="1"/>
  <c r="C61" i="2"/>
  <c r="C50" i="2"/>
  <c r="C49" i="2" s="1"/>
  <c r="C47" i="2"/>
  <c r="E47" i="2" s="1"/>
  <c r="C23" i="2"/>
  <c r="E23" i="2" s="1"/>
  <c r="C18" i="2"/>
  <c r="E4361" i="2" l="1"/>
  <c r="C4360" i="2"/>
  <c r="E4360" i="2" s="1"/>
  <c r="E4387" i="2"/>
  <c r="C4376" i="2"/>
  <c r="E4376" i="2" s="1"/>
  <c r="E4355" i="2"/>
  <c r="C4354" i="2"/>
  <c r="E4287" i="2"/>
  <c r="C4286" i="2"/>
  <c r="E4163" i="2"/>
  <c r="C4162" i="2"/>
  <c r="E4162" i="2" s="1"/>
  <c r="E4187" i="2"/>
  <c r="C4186" i="2"/>
  <c r="E4186" i="2" s="1"/>
  <c r="E4043" i="2"/>
  <c r="C4042" i="2"/>
  <c r="E4042" i="2" s="1"/>
  <c r="E3988" i="2"/>
  <c r="C3987" i="2"/>
  <c r="E3987" i="2" s="1"/>
  <c r="E3999" i="2"/>
  <c r="C3998" i="2"/>
  <c r="E3998" i="2" s="1"/>
  <c r="E3963" i="2"/>
  <c r="C3962" i="2"/>
  <c r="E3962" i="2" s="1"/>
  <c r="E3885" i="2"/>
  <c r="C3884" i="2"/>
  <c r="E3884" i="2" s="1"/>
  <c r="E3841" i="2"/>
  <c r="C3840" i="2"/>
  <c r="E3840" i="2" s="1"/>
  <c r="E3809" i="2"/>
  <c r="C3808" i="2"/>
  <c r="E3808" i="2" s="1"/>
  <c r="E3711" i="2"/>
  <c r="C3710" i="2"/>
  <c r="E3710" i="2" s="1"/>
  <c r="E3727" i="2"/>
  <c r="C3726" i="2"/>
  <c r="E3726" i="2" s="1"/>
  <c r="E3589" i="2"/>
  <c r="C3588" i="2"/>
  <c r="E3588" i="2" s="1"/>
  <c r="E3486" i="2"/>
  <c r="C3485" i="2"/>
  <c r="E3485" i="2" s="1"/>
  <c r="E3348" i="2"/>
  <c r="C3347" i="2"/>
  <c r="E3312" i="2"/>
  <c r="C3311" i="2"/>
  <c r="E3311" i="2" s="1"/>
  <c r="E3261" i="2"/>
  <c r="C3260" i="2"/>
  <c r="E3260" i="2" s="1"/>
  <c r="E3036" i="2"/>
  <c r="C3035" i="2"/>
  <c r="E3035" i="2" s="1"/>
  <c r="E3096" i="2"/>
  <c r="C3095" i="2"/>
  <c r="E3095" i="2" s="1"/>
  <c r="E3099" i="2"/>
  <c r="C3098" i="2"/>
  <c r="E3098" i="2" s="1"/>
  <c r="E3066" i="2"/>
  <c r="C3065" i="2"/>
  <c r="E3065" i="2" s="1"/>
  <c r="E3005" i="2"/>
  <c r="C3004" i="2"/>
  <c r="E3004" i="2" s="1"/>
  <c r="E3069" i="2"/>
  <c r="C3068" i="2"/>
  <c r="E3068" i="2" s="1"/>
  <c r="E2976" i="2"/>
  <c r="C2975" i="2"/>
  <c r="E2975" i="2" s="1"/>
  <c r="E2808" i="2"/>
  <c r="C2807" i="2"/>
  <c r="E2807" i="2" s="1"/>
  <c r="E2900" i="2"/>
  <c r="C2899" i="2"/>
  <c r="E2899" i="2" s="1"/>
  <c r="E2840" i="2"/>
  <c r="C2839" i="2"/>
  <c r="E2839" i="2" s="1"/>
  <c r="E2871" i="2"/>
  <c r="C2870" i="2"/>
  <c r="E2870" i="2" s="1"/>
  <c r="E2903" i="2"/>
  <c r="C2902" i="2"/>
  <c r="E2902" i="2" s="1"/>
  <c r="E2774" i="2"/>
  <c r="C2773" i="2"/>
  <c r="E2773" i="2" s="1"/>
  <c r="E2778" i="2"/>
  <c r="C2777" i="2"/>
  <c r="E2777" i="2" s="1"/>
  <c r="E2758" i="2"/>
  <c r="C2757" i="2"/>
  <c r="E2757" i="2" s="1"/>
  <c r="E2620" i="2"/>
  <c r="C2619" i="2"/>
  <c r="E2619" i="2" s="1"/>
  <c r="E2526" i="2"/>
  <c r="C2525" i="2"/>
  <c r="E2525" i="2" s="1"/>
  <c r="E2537" i="2"/>
  <c r="C2536" i="2"/>
  <c r="E2536" i="2" s="1"/>
  <c r="E2418" i="2"/>
  <c r="C2417" i="2"/>
  <c r="E2417" i="2" s="1"/>
  <c r="E2196" i="2"/>
  <c r="C2195" i="2"/>
  <c r="E2195" i="2" s="1"/>
  <c r="E2207" i="2"/>
  <c r="C2206" i="2"/>
  <c r="E2206" i="2" s="1"/>
  <c r="E2119" i="2"/>
  <c r="C2118" i="2"/>
  <c r="E2118" i="2" s="1"/>
  <c r="E2045" i="2"/>
  <c r="C2044" i="2"/>
  <c r="E2044" i="2" s="1"/>
  <c r="E2087" i="2"/>
  <c r="C2086" i="2"/>
  <c r="E2086" i="2" s="1"/>
  <c r="E2169" i="2"/>
  <c r="C2168" i="2"/>
  <c r="E2168" i="2" s="1"/>
  <c r="E2153" i="2"/>
  <c r="C2152" i="2"/>
  <c r="E2152" i="2" s="1"/>
  <c r="E2036" i="2"/>
  <c r="C2035" i="2"/>
  <c r="E2035" i="2" s="1"/>
  <c r="E1976" i="2"/>
  <c r="C1975" i="2"/>
  <c r="E1975" i="2" s="1"/>
  <c r="E2005" i="2"/>
  <c r="C2004" i="2"/>
  <c r="E2004" i="2" s="1"/>
  <c r="E1911" i="2"/>
  <c r="C1910" i="2"/>
  <c r="E1910" i="2" s="1"/>
  <c r="E1927" i="2"/>
  <c r="C1926" i="2"/>
  <c r="E1926" i="2" s="1"/>
  <c r="E1740" i="2"/>
  <c r="C1739" i="2"/>
  <c r="E1739" i="2" s="1"/>
  <c r="E1755" i="2"/>
  <c r="C1754" i="2"/>
  <c r="E1754" i="2" s="1"/>
  <c r="E1786" i="2"/>
  <c r="C1785" i="2"/>
  <c r="E1785" i="2" s="1"/>
  <c r="E1709" i="2"/>
  <c r="C1708" i="2"/>
  <c r="E1708" i="2" s="1"/>
  <c r="E1698" i="2"/>
  <c r="C1697" i="2"/>
  <c r="E1697" i="2" s="1"/>
  <c r="E1758" i="2"/>
  <c r="C1757" i="2"/>
  <c r="E1757" i="2" s="1"/>
  <c r="E1817" i="2"/>
  <c r="C1816" i="2"/>
  <c r="E1816" i="2" s="1"/>
  <c r="E1857" i="2"/>
  <c r="C1856" i="2"/>
  <c r="E1856" i="2" s="1"/>
  <c r="E1640" i="2"/>
  <c r="C1639" i="2"/>
  <c r="E1639" i="2" s="1"/>
  <c r="E1485" i="2"/>
  <c r="C1484" i="2"/>
  <c r="E1484" i="2" s="1"/>
  <c r="E1508" i="2"/>
  <c r="C1507" i="2"/>
  <c r="E1507" i="2" s="1"/>
  <c r="E1571" i="2"/>
  <c r="C1570" i="2"/>
  <c r="E1570" i="2" s="1"/>
  <c r="E1602" i="2"/>
  <c r="C1601" i="2"/>
  <c r="E1601" i="2" s="1"/>
  <c r="E1372" i="2"/>
  <c r="C1371" i="2"/>
  <c r="E1371" i="2" s="1"/>
  <c r="E1403" i="2"/>
  <c r="C1400" i="2"/>
  <c r="E1400" i="2" s="1"/>
  <c r="E1406" i="2"/>
  <c r="C1405" i="2"/>
  <c r="E1405" i="2" s="1"/>
  <c r="E1237" i="2"/>
  <c r="C1236" i="2"/>
  <c r="E1236" i="2" s="1"/>
  <c r="E1334" i="2"/>
  <c r="C1329" i="2"/>
  <c r="E1329" i="2" s="1"/>
  <c r="E1302" i="2"/>
  <c r="C1301" i="2"/>
  <c r="E1301" i="2" s="1"/>
  <c r="C1263" i="2"/>
  <c r="E1170" i="2"/>
  <c r="C1164" i="2"/>
  <c r="E1164" i="2" s="1"/>
  <c r="E929" i="2"/>
  <c r="C928" i="2"/>
  <c r="E928" i="2" s="1"/>
  <c r="E903" i="2"/>
  <c r="C902" i="2"/>
  <c r="E902" i="2" s="1"/>
  <c r="E776" i="2"/>
  <c r="C775" i="2"/>
  <c r="E775" i="2" s="1"/>
  <c r="E729" i="2"/>
  <c r="C728" i="2"/>
  <c r="E728" i="2" s="1"/>
  <c r="E691" i="2"/>
  <c r="C687" i="2"/>
  <c r="E687" i="2" s="1"/>
  <c r="E300" i="2"/>
  <c r="C299" i="2"/>
  <c r="E299" i="2" s="1"/>
  <c r="E417" i="2"/>
  <c r="C416" i="2"/>
  <c r="E416" i="2" s="1"/>
  <c r="E447" i="2"/>
  <c r="C446" i="2"/>
  <c r="E446" i="2" s="1"/>
  <c r="E450" i="2"/>
  <c r="C449" i="2"/>
  <c r="E449" i="2" s="1"/>
  <c r="E369" i="2"/>
  <c r="C368" i="2"/>
  <c r="E368" i="2" s="1"/>
  <c r="E409" i="2"/>
  <c r="C408" i="2"/>
  <c r="E550" i="2"/>
  <c r="C549" i="2"/>
  <c r="E549" i="2" s="1"/>
  <c r="E579" i="2"/>
  <c r="C578" i="2"/>
  <c r="E578" i="2" s="1"/>
  <c r="E647" i="2"/>
  <c r="C646" i="2"/>
  <c r="E646" i="2" s="1"/>
  <c r="E164" i="2"/>
  <c r="C163" i="2"/>
  <c r="E163" i="2" s="1"/>
  <c r="E136" i="2"/>
  <c r="C135" i="2"/>
  <c r="E135" i="2" s="1"/>
  <c r="E87" i="2"/>
  <c r="C86" i="2"/>
  <c r="E86" i="2" s="1"/>
  <c r="C17" i="2"/>
  <c r="E17" i="2" s="1"/>
  <c r="E61" i="2"/>
  <c r="C60" i="2"/>
  <c r="E60" i="2" s="1"/>
  <c r="E18" i="2"/>
  <c r="E3404" i="2"/>
  <c r="E3405" i="2"/>
  <c r="C95" i="2"/>
  <c r="E95" i="2" s="1"/>
  <c r="E98" i="2"/>
  <c r="C4278" i="2"/>
  <c r="E4278" i="2" s="1"/>
  <c r="E4284" i="2"/>
  <c r="E3347" i="2"/>
  <c r="C1274" i="2"/>
  <c r="C704" i="2"/>
  <c r="C764" i="2"/>
  <c r="E764" i="2" s="1"/>
  <c r="C1031" i="2"/>
  <c r="C2592" i="2"/>
  <c r="C3474" i="2"/>
  <c r="E3474" i="2" s="1"/>
  <c r="C4435" i="2"/>
  <c r="E4435" i="2" s="1"/>
  <c r="C3189" i="2"/>
  <c r="C516" i="2"/>
  <c r="E516" i="2" s="1"/>
  <c r="C819" i="2"/>
  <c r="E819" i="2" s="1"/>
  <c r="C1061" i="2"/>
  <c r="C1845" i="2"/>
  <c r="C2001" i="2"/>
  <c r="E2001" i="2" s="1"/>
  <c r="C2083" i="2"/>
  <c r="E2083" i="2" s="1"/>
  <c r="C2192" i="2"/>
  <c r="E2192" i="2" s="1"/>
  <c r="C3221" i="2"/>
  <c r="C3422" i="2"/>
  <c r="E3422" i="2" s="1"/>
  <c r="C1153" i="2"/>
  <c r="C2121" i="2"/>
  <c r="E2121" i="2" s="1"/>
  <c r="C2293" i="2"/>
  <c r="E2293" i="2" s="1"/>
  <c r="C3393" i="2"/>
  <c r="E3393" i="2" s="1"/>
  <c r="C3699" i="2"/>
  <c r="E3699" i="2" s="1"/>
  <c r="C3907" i="2"/>
  <c r="E3907" i="2" s="1"/>
  <c r="C2741" i="2"/>
  <c r="E2741" i="2" s="1"/>
  <c r="C2803" i="2"/>
  <c r="E2803" i="2" s="1"/>
  <c r="C2938" i="2"/>
  <c r="E2938" i="2" s="1"/>
  <c r="C3186" i="2"/>
  <c r="C3249" i="2"/>
  <c r="C4275" i="2"/>
  <c r="E4275" i="2" s="1"/>
  <c r="C4461" i="2"/>
  <c r="E4461" i="2" s="1"/>
  <c r="C2233" i="2"/>
  <c r="E2233" i="2" s="1"/>
  <c r="C2385" i="2"/>
  <c r="C1034" i="2"/>
  <c r="E1034" i="2" s="1"/>
  <c r="C1214" i="2"/>
  <c r="E1214" i="2" s="1"/>
  <c r="C1290" i="2"/>
  <c r="C1841" i="2"/>
  <c r="C2041" i="2"/>
  <c r="E2041" i="2" s="1"/>
  <c r="C2263" i="2"/>
  <c r="C2652" i="2"/>
  <c r="E2652" i="2" s="1"/>
  <c r="C3290" i="2"/>
  <c r="E3290" i="2" s="1"/>
  <c r="C3419" i="2"/>
  <c r="E3419" i="2" s="1"/>
  <c r="C3797" i="2"/>
  <c r="E3797" i="2" s="1"/>
  <c r="C4399" i="2"/>
  <c r="E4399" i="2" s="1"/>
  <c r="C4442" i="2"/>
  <c r="E4442" i="2" s="1"/>
  <c r="C1536" i="2"/>
  <c r="E1536" i="2" s="1"/>
  <c r="C396" i="2"/>
  <c r="C513" i="2"/>
  <c r="E513" i="2" s="1"/>
  <c r="C1150" i="2"/>
  <c r="E1150" i="2" s="1"/>
  <c r="C1217" i="2"/>
  <c r="C1473" i="2"/>
  <c r="C1725" i="2"/>
  <c r="C2444" i="2"/>
  <c r="E2444" i="2" s="1"/>
  <c r="C2836" i="2"/>
  <c r="C3917" i="2"/>
  <c r="E3917" i="2" s="1"/>
  <c r="C4453" i="2"/>
  <c r="E4453" i="2" s="1"/>
  <c r="C198" i="2"/>
  <c r="E198" i="2" s="1"/>
  <c r="C269" i="2"/>
  <c r="E269" i="2" s="1"/>
  <c r="C808" i="2"/>
  <c r="C886" i="2"/>
  <c r="E886" i="2" s="1"/>
  <c r="C1596" i="2"/>
  <c r="E1596" i="2" s="1"/>
  <c r="C2351" i="2"/>
  <c r="C2588" i="2"/>
  <c r="C2867" i="2"/>
  <c r="C3031" i="2"/>
  <c r="C3154" i="2"/>
  <c r="C3340" i="2"/>
  <c r="E3340" i="2" s="1"/>
  <c r="C4458" i="2"/>
  <c r="E4458" i="2" s="1"/>
  <c r="C4427" i="2"/>
  <c r="E4427" i="2" s="1"/>
  <c r="C4009" i="2"/>
  <c r="C1140" i="2"/>
  <c r="C2818" i="2"/>
  <c r="E2818" i="2" s="1"/>
  <c r="E4286" i="2"/>
  <c r="C480" i="2"/>
  <c r="E480" i="2" s="1"/>
  <c r="C2913" i="2"/>
  <c r="E2913" i="2" s="1"/>
  <c r="C3575" i="2"/>
  <c r="E3575" i="2" s="1"/>
  <c r="C613" i="2"/>
  <c r="C759" i="2"/>
  <c r="C813" i="2"/>
  <c r="E813" i="2" s="1"/>
  <c r="C1986" i="2"/>
  <c r="E1986" i="2" s="1"/>
  <c r="E3516" i="2"/>
  <c r="C3531" i="2"/>
  <c r="E3531" i="2" s="1"/>
  <c r="C130" i="2"/>
  <c r="E130" i="2" s="1"/>
  <c r="C608" i="2"/>
  <c r="E608" i="2" s="1"/>
  <c r="C3232" i="2"/>
  <c r="C3525" i="2"/>
  <c r="E3525" i="2" s="1"/>
  <c r="C3618" i="2"/>
  <c r="C2266" i="2"/>
  <c r="E2266" i="2" s="1"/>
  <c r="C655" i="2"/>
  <c r="E655" i="2" s="1"/>
  <c r="C3109" i="2"/>
  <c r="C1336" i="2"/>
  <c r="E1336" i="2" s="1"/>
  <c r="C4403" i="2"/>
  <c r="C1439" i="2"/>
  <c r="E1439" i="2" s="1"/>
  <c r="C3168" i="2"/>
  <c r="E3168" i="2" s="1"/>
  <c r="C3833" i="2"/>
  <c r="C2571" i="2"/>
  <c r="E2571" i="2" s="1"/>
  <c r="C2603" i="2"/>
  <c r="E2603" i="2" s="1"/>
  <c r="C2622" i="2"/>
  <c r="E2622" i="2" s="1"/>
  <c r="C2850" i="2"/>
  <c r="E2850" i="2" s="1"/>
  <c r="C4345" i="2"/>
  <c r="E4345" i="2" s="1"/>
  <c r="C42" i="2"/>
  <c r="E235" i="2"/>
  <c r="C830" i="2"/>
  <c r="E830" i="2" s="1"/>
  <c r="C1452" i="2"/>
  <c r="E1452" i="2" s="1"/>
  <c r="C2304" i="2"/>
  <c r="C2427" i="2"/>
  <c r="E2427" i="2" s="1"/>
  <c r="C2481" i="2"/>
  <c r="E2481" i="2" s="1"/>
  <c r="C2711" i="2"/>
  <c r="E2711" i="2" s="1"/>
  <c r="C2957" i="2"/>
  <c r="C3911" i="2"/>
  <c r="E3911" i="2" s="1"/>
  <c r="C4149" i="2"/>
  <c r="C4229" i="2"/>
  <c r="E4229" i="2" s="1"/>
  <c r="C4240" i="2"/>
  <c r="E4240" i="2" s="1"/>
  <c r="C889" i="2"/>
  <c r="C2320" i="2"/>
  <c r="E2320" i="2" s="1"/>
  <c r="C2368" i="2"/>
  <c r="E2368" i="2" s="1"/>
  <c r="C2448" i="2"/>
  <c r="E2448" i="2" s="1"/>
  <c r="C2520" i="2"/>
  <c r="E2520" i="2" s="1"/>
  <c r="C2693" i="2"/>
  <c r="E2693" i="2" s="1"/>
  <c r="C4143" i="2"/>
  <c r="E4143" i="2" s="1"/>
  <c r="C1077" i="2"/>
  <c r="C108" i="2"/>
  <c r="E108" i="2" s="1"/>
  <c r="C280" i="2"/>
  <c r="E280" i="2" s="1"/>
  <c r="C589" i="2"/>
  <c r="E589" i="2" s="1"/>
  <c r="C668" i="2"/>
  <c r="E668" i="2" s="1"/>
  <c r="C1064" i="2"/>
  <c r="E1064" i="2" s="1"/>
  <c r="C1099" i="2"/>
  <c r="E1099" i="2" s="1"/>
  <c r="C1247" i="2"/>
  <c r="E1470" i="2"/>
  <c r="C1502" i="2"/>
  <c r="E1502" i="2" s="1"/>
  <c r="C1811" i="2"/>
  <c r="E1811" i="2" s="1"/>
  <c r="C2635" i="2"/>
  <c r="E2635" i="2" s="1"/>
  <c r="C2986" i="2"/>
  <c r="C3463" i="2"/>
  <c r="E3463" i="2" s="1"/>
  <c r="C3992" i="2"/>
  <c r="E3992" i="2" s="1"/>
  <c r="C4297" i="2"/>
  <c r="E4297" i="2" s="1"/>
  <c r="C4389" i="2"/>
  <c r="E4389" i="2" s="1"/>
  <c r="C250" i="2"/>
  <c r="E250" i="2" s="1"/>
  <c r="C544" i="2"/>
  <c r="E544" i="2" s="1"/>
  <c r="C721" i="2"/>
  <c r="E721" i="2" s="1"/>
  <c r="C1349" i="2"/>
  <c r="E1349" i="2" s="1"/>
  <c r="C1959" i="2"/>
  <c r="C2055" i="2"/>
  <c r="E2055" i="2" s="1"/>
  <c r="C3079" i="2"/>
  <c r="E3079" i="2" s="1"/>
  <c r="C3444" i="2"/>
  <c r="E3444" i="2" s="1"/>
  <c r="C3613" i="2"/>
  <c r="E3613" i="2" s="1"/>
  <c r="C4036" i="2"/>
  <c r="E4036" i="2" s="1"/>
  <c r="C4072" i="2"/>
  <c r="E4072" i="2" s="1"/>
  <c r="C996" i="2"/>
  <c r="E996" i="2" s="1"/>
  <c r="C3046" i="2"/>
  <c r="E3046" i="2" s="1"/>
  <c r="C174" i="2"/>
  <c r="E174" i="2" s="1"/>
  <c r="C379" i="2"/>
  <c r="C935" i="2"/>
  <c r="E935" i="2" s="1"/>
  <c r="C1052" i="2"/>
  <c r="C1127" i="2"/>
  <c r="E1127" i="2" s="1"/>
  <c r="C1382" i="2"/>
  <c r="E1382" i="2" s="1"/>
  <c r="C1416" i="2"/>
  <c r="C1518" i="2"/>
  <c r="E1518" i="2" s="1"/>
  <c r="C1633" i="2"/>
  <c r="E1633" i="2" s="1"/>
  <c r="C1873" i="2"/>
  <c r="C2015" i="2"/>
  <c r="E2015" i="2" s="1"/>
  <c r="C2135" i="2"/>
  <c r="E2135" i="2" s="1"/>
  <c r="C2500" i="2"/>
  <c r="E2500" i="2" s="1"/>
  <c r="C2744" i="2"/>
  <c r="E2744" i="2" s="1"/>
  <c r="C2788" i="2"/>
  <c r="E2788" i="2" s="1"/>
  <c r="C3200" i="2"/>
  <c r="E3200" i="2" s="1"/>
  <c r="C4089" i="2"/>
  <c r="E4089" i="2" s="1"/>
  <c r="C146" i="2"/>
  <c r="C193" i="2"/>
  <c r="E193" i="2" s="1"/>
  <c r="C209" i="2"/>
  <c r="C315" i="2"/>
  <c r="E315" i="2" s="1"/>
  <c r="C981" i="2"/>
  <c r="E981" i="2" s="1"/>
  <c r="C1878" i="2"/>
  <c r="E1878" i="2" s="1"/>
  <c r="C2078" i="2"/>
  <c r="E2078" i="2" s="1"/>
  <c r="C2247" i="2"/>
  <c r="E2247" i="2" s="1"/>
  <c r="C2333" i="2"/>
  <c r="E2333" i="2" s="1"/>
  <c r="C2724" i="2"/>
  <c r="E2724" i="2" s="1"/>
  <c r="C3135" i="2"/>
  <c r="E3135" i="2" s="1"/>
  <c r="C3568" i="2"/>
  <c r="E3568" i="2" s="1"/>
  <c r="C3756" i="2"/>
  <c r="E3756" i="2" s="1"/>
  <c r="C3928" i="2"/>
  <c r="C4030" i="2"/>
  <c r="E4030" i="2" s="1"/>
  <c r="C4133" i="2"/>
  <c r="E4133" i="2" s="1"/>
  <c r="C4234" i="2"/>
  <c r="E4234" i="2" s="1"/>
  <c r="C739" i="2"/>
  <c r="E739" i="2" s="1"/>
  <c r="C868" i="2"/>
  <c r="C2553" i="2"/>
  <c r="C2666" i="2"/>
  <c r="C3015" i="2"/>
  <c r="E3015" i="2" s="1"/>
  <c r="C3713" i="2"/>
  <c r="E3713" i="2" s="1"/>
  <c r="C3745" i="2"/>
  <c r="E3745" i="2" s="1"/>
  <c r="C3870" i="2"/>
  <c r="E3870" i="2" s="1"/>
  <c r="C357" i="2"/>
  <c r="E357" i="2" s="1"/>
  <c r="C855" i="2"/>
  <c r="E855" i="2" s="1"/>
  <c r="C991" i="2"/>
  <c r="C1009" i="2"/>
  <c r="E1009" i="2" s="1"/>
  <c r="C1113" i="2"/>
  <c r="C1228" i="2"/>
  <c r="C1613" i="2"/>
  <c r="C1692" i="2"/>
  <c r="E1692" i="2" s="1"/>
  <c r="C1768" i="2"/>
  <c r="C1826" i="2"/>
  <c r="E1826" i="2" s="1"/>
  <c r="C1891" i="2"/>
  <c r="E1891" i="2" s="1"/>
  <c r="C2097" i="2"/>
  <c r="E2097" i="2" s="1"/>
  <c r="C2227" i="2"/>
  <c r="E2227" i="2" s="1"/>
  <c r="C2355" i="2"/>
  <c r="E2355" i="2" s="1"/>
  <c r="C2401" i="2"/>
  <c r="C2881" i="2"/>
  <c r="E2881" i="2" s="1"/>
  <c r="C2941" i="2"/>
  <c r="C3216" i="2"/>
  <c r="C3378" i="2"/>
  <c r="C3704" i="2"/>
  <c r="E3704" i="2" s="1"/>
  <c r="C3792" i="2"/>
  <c r="E3792" i="2" s="1"/>
  <c r="C4207" i="2"/>
  <c r="E4207" i="2" s="1"/>
  <c r="C560" i="2"/>
  <c r="E560" i="2" s="1"/>
  <c r="C626" i="2"/>
  <c r="E626" i="2" s="1"/>
  <c r="C848" i="2"/>
  <c r="E848" i="2" s="1"/>
  <c r="C1194" i="2"/>
  <c r="C1650" i="2"/>
  <c r="C1796" i="2"/>
  <c r="E1796" i="2" s="1"/>
  <c r="C1913" i="2"/>
  <c r="E1913" i="2" s="1"/>
  <c r="C1946" i="2"/>
  <c r="E1946" i="2" s="1"/>
  <c r="C2187" i="2"/>
  <c r="E2187" i="2" s="1"/>
  <c r="C2388" i="2"/>
  <c r="E2388" i="2" s="1"/>
  <c r="C3545" i="2"/>
  <c r="E3545" i="2" s="1"/>
  <c r="C3631" i="2"/>
  <c r="E3631" i="2" s="1"/>
  <c r="C3769" i="2"/>
  <c r="E3769" i="2" s="1"/>
  <c r="C3947" i="2"/>
  <c r="E3947" i="2" s="1"/>
  <c r="C4193" i="2"/>
  <c r="C351" i="2"/>
  <c r="E351" i="2" s="1"/>
  <c r="C427" i="2"/>
  <c r="E427" i="2" s="1"/>
  <c r="C460" i="2"/>
  <c r="C496" i="2"/>
  <c r="E496" i="2" s="1"/>
  <c r="C527" i="2"/>
  <c r="E527" i="2" s="1"/>
  <c r="C949" i="2"/>
  <c r="E949" i="2" s="1"/>
  <c r="C1039" i="2"/>
  <c r="E1039" i="2" s="1"/>
  <c r="C1580" i="2"/>
  <c r="E1580" i="2" s="1"/>
  <c r="C2279" i="2"/>
  <c r="C2461" i="2"/>
  <c r="E2461" i="2" s="1"/>
  <c r="C2487" i="2"/>
  <c r="E2487" i="2" s="1"/>
  <c r="C2558" i="2"/>
  <c r="E2558" i="2" s="1"/>
  <c r="C3294" i="2"/>
  <c r="C3362" i="2"/>
  <c r="E3362" i="2" s="1"/>
  <c r="C3665" i="2"/>
  <c r="E3665" i="2" s="1"/>
  <c r="C3851" i="2"/>
  <c r="C4254" i="2"/>
  <c r="E4254" i="2" s="1"/>
  <c r="E4354" i="2"/>
  <c r="C4409" i="2"/>
  <c r="E4409" i="2" s="1"/>
  <c r="C3647" i="2"/>
  <c r="E3647" i="2" s="1"/>
  <c r="C1553" i="2"/>
  <c r="C1675" i="2"/>
  <c r="E1675" i="2" s="1"/>
  <c r="C4053" i="2"/>
  <c r="E4053" i="2" s="1"/>
  <c r="C4199" i="2" l="1"/>
  <c r="E4009" i="2"/>
  <c r="C4045" i="2"/>
  <c r="E4045" i="2" s="1"/>
  <c r="E3928" i="2"/>
  <c r="C3954" i="2"/>
  <c r="E3954" i="2" s="1"/>
  <c r="E3851" i="2"/>
  <c r="C3876" i="2"/>
  <c r="E3876" i="2" s="1"/>
  <c r="C3623" i="2"/>
  <c r="E3623" i="2" s="1"/>
  <c r="C3425" i="2"/>
  <c r="E3425" i="2" s="1"/>
  <c r="E3378" i="2"/>
  <c r="C3396" i="2"/>
  <c r="E3396" i="2" s="1"/>
  <c r="E3232" i="2"/>
  <c r="C3252" i="2"/>
  <c r="E3252" i="2" s="1"/>
  <c r="E2986" i="2"/>
  <c r="C3007" i="2"/>
  <c r="E3007" i="2" s="1"/>
  <c r="E2957" i="2"/>
  <c r="C2978" i="2"/>
  <c r="E2978" i="2" s="1"/>
  <c r="E3109" i="2"/>
  <c r="C3127" i="2"/>
  <c r="E3127" i="2" s="1"/>
  <c r="E2666" i="2"/>
  <c r="C2685" i="2"/>
  <c r="E2685" i="2" s="1"/>
  <c r="E2279" i="2"/>
  <c r="C2296" i="2"/>
  <c r="E2296" i="2" s="1"/>
  <c r="E2401" i="2"/>
  <c r="C2420" i="2"/>
  <c r="E2420" i="2" s="1"/>
  <c r="E2304" i="2"/>
  <c r="C2325" i="2"/>
  <c r="E2325" i="2" s="1"/>
  <c r="E1959" i="2"/>
  <c r="C1978" i="2"/>
  <c r="E1978" i="2" s="1"/>
  <c r="E1650" i="2"/>
  <c r="C1667" i="2"/>
  <c r="E1667" i="2" s="1"/>
  <c r="E1768" i="2"/>
  <c r="C1788" i="2"/>
  <c r="E1788" i="2" s="1"/>
  <c r="E1553" i="2"/>
  <c r="C1573" i="2"/>
  <c r="E1573" i="2" s="1"/>
  <c r="E1613" i="2"/>
  <c r="C1642" i="2"/>
  <c r="E1642" i="2" s="1"/>
  <c r="E1416" i="2"/>
  <c r="C1444" i="2"/>
  <c r="E1228" i="2"/>
  <c r="C1239" i="2"/>
  <c r="E1239" i="2" s="1"/>
  <c r="E1274" i="2"/>
  <c r="C1293" i="2"/>
  <c r="E1293" i="2" s="1"/>
  <c r="E1247" i="2"/>
  <c r="C1266" i="2"/>
  <c r="E1266" i="2" s="1"/>
  <c r="C1220" i="2"/>
  <c r="E1220" i="2" s="1"/>
  <c r="E1077" i="2"/>
  <c r="C1105" i="2"/>
  <c r="E1105" i="2" s="1"/>
  <c r="E1113" i="2"/>
  <c r="C1132" i="2"/>
  <c r="E1132" i="2" s="1"/>
  <c r="E1052" i="2"/>
  <c r="C1069" i="2"/>
  <c r="E1069" i="2" s="1"/>
  <c r="E1140" i="2"/>
  <c r="C1156" i="2"/>
  <c r="E1156" i="2" s="1"/>
  <c r="C941" i="2"/>
  <c r="E941" i="2" s="1"/>
  <c r="E868" i="2"/>
  <c r="C894" i="2"/>
  <c r="E894" i="2" s="1"/>
  <c r="C419" i="2"/>
  <c r="E419" i="2" s="1"/>
  <c r="E704" i="2"/>
  <c r="C731" i="2"/>
  <c r="E731" i="2" s="1"/>
  <c r="E408" i="2"/>
  <c r="E379" i="2"/>
  <c r="C400" i="2"/>
  <c r="E460" i="2"/>
  <c r="C488" i="2"/>
  <c r="E488" i="2" s="1"/>
  <c r="E209" i="2"/>
  <c r="C227" i="2"/>
  <c r="E227" i="2" s="1"/>
  <c r="E146" i="2"/>
  <c r="C166" i="2"/>
  <c r="E166" i="2" s="1"/>
  <c r="C100" i="2"/>
  <c r="E100" i="2" s="1"/>
  <c r="E42" i="2"/>
  <c r="C52" i="2"/>
  <c r="E52" i="2" s="1"/>
  <c r="E3436" i="2"/>
  <c r="E3433" i="2"/>
  <c r="C4465" i="2"/>
  <c r="E4465" i="2" s="1"/>
  <c r="C3920" i="2"/>
  <c r="E3920" i="2" s="1"/>
  <c r="C3192" i="2"/>
  <c r="E3192" i="2" s="1"/>
  <c r="C2716" i="2"/>
  <c r="E2716" i="2" s="1"/>
  <c r="C3369" i="2"/>
  <c r="E3369" i="2" s="1"/>
  <c r="C519" i="2"/>
  <c r="E519" i="2" s="1"/>
  <c r="C3455" i="2"/>
  <c r="E3455" i="2" s="1"/>
  <c r="C3477" i="2"/>
  <c r="E3477" i="2" s="1"/>
  <c r="E242" i="2"/>
  <c r="C272" i="2"/>
  <c r="E272" i="2" s="1"/>
  <c r="C1848" i="2"/>
  <c r="E1848" i="2" s="1"/>
  <c r="C2595" i="2"/>
  <c r="E2595" i="2" s="1"/>
  <c r="C4446" i="2"/>
  <c r="E4446" i="2" s="1"/>
  <c r="C822" i="2"/>
  <c r="E822" i="2" s="1"/>
  <c r="C1374" i="2"/>
  <c r="E1374" i="2" s="1"/>
  <c r="C767" i="2"/>
  <c r="E767" i="2" s="1"/>
  <c r="C2749" i="2"/>
  <c r="E2749" i="2" s="1"/>
  <c r="C1476" i="2"/>
  <c r="E1476" i="2" s="1"/>
  <c r="C552" i="2"/>
  <c r="E552" i="2" s="1"/>
  <c r="C1604" i="2"/>
  <c r="E1604" i="2" s="1"/>
  <c r="C2810" i="2"/>
  <c r="E2810" i="2" s="1"/>
  <c r="C2271" i="2"/>
  <c r="E2271" i="2" s="1"/>
  <c r="C3537" i="2"/>
  <c r="E3537" i="2" s="1"/>
  <c r="C4081" i="2"/>
  <c r="E4081" i="2" s="1"/>
  <c r="C1819" i="2"/>
  <c r="E1819" i="2" s="1"/>
  <c r="C1001" i="2"/>
  <c r="E1001" i="2" s="1"/>
  <c r="C3580" i="2"/>
  <c r="E3580" i="2" s="1"/>
  <c r="C618" i="2"/>
  <c r="E618" i="2" s="1"/>
  <c r="C2627" i="2"/>
  <c r="E2627" i="2" s="1"/>
  <c r="C581" i="2"/>
  <c r="E581" i="2" s="1"/>
  <c r="C4245" i="2"/>
  <c r="E4245" i="2" s="1"/>
  <c r="C3160" i="2"/>
  <c r="E3160" i="2" s="1"/>
  <c r="C2528" i="2"/>
  <c r="E2528" i="2" s="1"/>
  <c r="C2239" i="2"/>
  <c r="E2239" i="2" s="1"/>
  <c r="C2873" i="2"/>
  <c r="E2873" i="2" s="1"/>
  <c r="C1760" i="2"/>
  <c r="E1760" i="2" s="1"/>
  <c r="C1545" i="2"/>
  <c r="E1545" i="2" s="1"/>
  <c r="C2007" i="2"/>
  <c r="E2007" i="2" s="1"/>
  <c r="C4420" i="2"/>
  <c r="E4420" i="2" s="1"/>
  <c r="C2393" i="2"/>
  <c r="E2393" i="2" s="1"/>
  <c r="C2453" i="2"/>
  <c r="E2453" i="2" s="1"/>
  <c r="C3355" i="2"/>
  <c r="E3355" i="2" s="1"/>
  <c r="C1510" i="2"/>
  <c r="E1510" i="2" s="1"/>
  <c r="C3843" i="2"/>
  <c r="E3843" i="2" s="1"/>
  <c r="C3224" i="2"/>
  <c r="E3224" i="2" s="1"/>
  <c r="C201" i="2"/>
  <c r="E201" i="2" s="1"/>
  <c r="C3303" i="2"/>
  <c r="E3303" i="2" s="1"/>
  <c r="C3101" i="2"/>
  <c r="E3101" i="2" s="1"/>
  <c r="C1341" i="2"/>
  <c r="E1341" i="2" s="1"/>
  <c r="C2563" i="2"/>
  <c r="E2563" i="2" s="1"/>
  <c r="E4199" i="2"/>
  <c r="C860" i="2"/>
  <c r="E860" i="2" s="1"/>
  <c r="C3761" i="2"/>
  <c r="E3761" i="2" s="1"/>
  <c r="C1044" i="2"/>
  <c r="E1044" i="2" s="1"/>
  <c r="C2198" i="2"/>
  <c r="E2198" i="2" s="1"/>
  <c r="C1186" i="2"/>
  <c r="E1186" i="2" s="1"/>
  <c r="C3718" i="2"/>
  <c r="E3718" i="2" s="1"/>
  <c r="C2492" i="2"/>
  <c r="E2492" i="2" s="1"/>
  <c r="C452" i="2"/>
  <c r="E452" i="2" s="1"/>
  <c r="C3800" i="2"/>
  <c r="E3800" i="2" s="1"/>
  <c r="C1883" i="2"/>
  <c r="E1883" i="2" s="1"/>
  <c r="C2905" i="2"/>
  <c r="E2905" i="2" s="1"/>
  <c r="C3038" i="2"/>
  <c r="E3038" i="2" s="1"/>
  <c r="C4289" i="2"/>
  <c r="E4289" i="2" s="1"/>
  <c r="C3657" i="2"/>
  <c r="E3657" i="2" s="1"/>
  <c r="C660" i="2"/>
  <c r="E660" i="2" s="1"/>
  <c r="C2127" i="2"/>
  <c r="E2127" i="2" s="1"/>
  <c r="C1951" i="2"/>
  <c r="E1951" i="2" s="1"/>
  <c r="C2360" i="2"/>
  <c r="E2360" i="2" s="1"/>
  <c r="C4154" i="2"/>
  <c r="E4154" i="2" s="1"/>
  <c r="C2047" i="2"/>
  <c r="E2047" i="2" s="1"/>
  <c r="C4363" i="2"/>
  <c r="E4363" i="2" s="1"/>
  <c r="C2658" i="2"/>
  <c r="E2658" i="2" s="1"/>
  <c r="C1700" i="2"/>
  <c r="E1700" i="2" s="1"/>
  <c r="C2842" i="2"/>
  <c r="E2842" i="2" s="1"/>
  <c r="C1731" i="2"/>
  <c r="E1731" i="2" s="1"/>
  <c r="C1918" i="2"/>
  <c r="E1918" i="2" s="1"/>
  <c r="C2949" i="2"/>
  <c r="E2949" i="2" s="1"/>
  <c r="C1408" i="2"/>
  <c r="E1408" i="2" s="1"/>
  <c r="C3071" i="2"/>
  <c r="E3071" i="2" s="1"/>
  <c r="C2089" i="2"/>
  <c r="E2089" i="2" s="1"/>
  <c r="C696" i="2"/>
  <c r="E696" i="2" s="1"/>
  <c r="C307" i="2"/>
  <c r="E307" i="2" s="1"/>
  <c r="C371" i="2"/>
  <c r="E371" i="2" s="1"/>
  <c r="C4001" i="2"/>
  <c r="E4001" i="2" s="1"/>
  <c r="C2160" i="2"/>
  <c r="E2160" i="2" s="1"/>
  <c r="C2780" i="2"/>
  <c r="E2780" i="2" s="1"/>
  <c r="C138" i="2"/>
  <c r="E138" i="2" s="1"/>
  <c r="E1444" i="2" l="1"/>
  <c r="C3370" i="2"/>
  <c r="E3370" i="2" s="1"/>
  <c r="C4492" i="2"/>
  <c r="E4492" i="2" s="1"/>
  <c r="C1605" i="2"/>
  <c r="E1605" i="2" s="1"/>
  <c r="E234" i="4"/>
  <c r="E107" i="4"/>
  <c r="E106" i="4"/>
  <c r="E101" i="4"/>
  <c r="E82" i="4"/>
  <c r="E78" i="4"/>
  <c r="E76" i="4"/>
  <c r="E74" i="4"/>
  <c r="E73" i="4"/>
  <c r="C109" i="4" l="1"/>
  <c r="C98" i="4"/>
  <c r="C16" i="4" s="1"/>
  <c r="E99" i="4"/>
  <c r="C229" i="4"/>
  <c r="E229" i="4" s="1"/>
  <c r="E231" i="4"/>
  <c r="C75" i="4"/>
  <c r="C8" i="4" s="1"/>
  <c r="C103" i="4"/>
  <c r="C72" i="4"/>
  <c r="C7" i="4" s="1"/>
  <c r="C114" i="4"/>
  <c r="C81" i="4"/>
  <c r="C11" i="4" s="1"/>
  <c r="C100" i="4"/>
  <c r="C17" i="4" s="1"/>
  <c r="C77" i="4"/>
  <c r="C9" i="4" s="1"/>
  <c r="C40" i="4"/>
  <c r="E176" i="4"/>
  <c r="E181" i="4"/>
  <c r="C58" i="4" l="1"/>
  <c r="E58" i="4" s="1"/>
  <c r="E9" i="4"/>
  <c r="E77" i="4"/>
  <c r="E7" i="4"/>
  <c r="E72" i="4"/>
  <c r="C102" i="4"/>
  <c r="E103" i="4"/>
  <c r="E11" i="4"/>
  <c r="E81" i="4"/>
  <c r="E17" i="4"/>
  <c r="E100" i="4"/>
  <c r="E8" i="4"/>
  <c r="E75" i="4"/>
  <c r="E16" i="4"/>
  <c r="E98" i="4"/>
  <c r="C113" i="4"/>
  <c r="C112" i="4" s="1"/>
  <c r="C20" i="4"/>
  <c r="C19" i="4"/>
  <c r="C213" i="4"/>
  <c r="C50" i="4" s="1"/>
  <c r="C153" i="4"/>
  <c r="C28" i="4" s="1"/>
  <c r="C156" i="4"/>
  <c r="C29" i="4" s="1"/>
  <c r="C209" i="4"/>
  <c r="C192" i="4"/>
  <c r="C191" i="4" s="1"/>
  <c r="C27" i="4"/>
  <c r="C141" i="4"/>
  <c r="C25" i="4" s="1"/>
  <c r="C222" i="4"/>
  <c r="C170" i="4"/>
  <c r="C35" i="4" s="1"/>
  <c r="C161" i="4"/>
  <c r="C31" i="4" s="1"/>
  <c r="C241" i="4"/>
  <c r="C62" i="4" s="1"/>
  <c r="C187" i="4"/>
  <c r="C18" i="4" l="1"/>
  <c r="E19" i="4"/>
  <c r="C38" i="4"/>
  <c r="C164" i="4"/>
  <c r="C33" i="4" s="1"/>
  <c r="C208" i="4"/>
  <c r="C131" i="4"/>
  <c r="C24" i="4" s="1"/>
  <c r="C158" i="4"/>
  <c r="C30" i="4" s="1"/>
  <c r="C26" i="4"/>
  <c r="C189" i="4"/>
  <c r="C49" i="4"/>
  <c r="C48" i="4" s="1"/>
  <c r="C126" i="4"/>
  <c r="C23" i="4" s="1"/>
  <c r="C236" i="4"/>
  <c r="C61" i="4" s="1"/>
  <c r="C60" i="4" s="1"/>
  <c r="C221" i="4"/>
  <c r="C55" i="4"/>
  <c r="C54" i="4" s="1"/>
  <c r="C22" i="4" l="1"/>
  <c r="C168" i="4"/>
  <c r="C163" i="4" s="1"/>
  <c r="C235" i="4"/>
  <c r="C125" i="4"/>
  <c r="C34" i="4" l="1"/>
  <c r="C32" i="4" s="1"/>
  <c r="C21" i="4" s="1"/>
  <c r="C124" i="4"/>
  <c r="C175" i="4" l="1"/>
  <c r="C174" i="4" s="1"/>
  <c r="C173" i="4" l="1"/>
  <c r="C194" i="4" s="1"/>
  <c r="C39" i="4"/>
  <c r="C37" i="4" s="1"/>
  <c r="E219" i="4" l="1"/>
  <c r="E87" i="4" l="1"/>
  <c r="E89" i="4"/>
  <c r="E93" i="4"/>
  <c r="E86" i="4"/>
  <c r="E90" i="4"/>
  <c r="E95" i="4"/>
  <c r="E94" i="4"/>
  <c r="E80" i="4"/>
  <c r="E97" i="4"/>
  <c r="E92" i="4"/>
  <c r="E85" i="4"/>
  <c r="C206" i="4" l="1"/>
  <c r="E207" i="4"/>
  <c r="C204" i="4"/>
  <c r="E204" i="4" s="1"/>
  <c r="E205" i="4"/>
  <c r="C232" i="4"/>
  <c r="E232" i="4" s="1"/>
  <c r="E233" i="4"/>
  <c r="C218" i="4"/>
  <c r="E218" i="4" s="1"/>
  <c r="E220" i="4"/>
  <c r="C79" i="4"/>
  <c r="C84" i="4"/>
  <c r="C96" i="4"/>
  <c r="C15" i="4" s="1"/>
  <c r="C91" i="4"/>
  <c r="C14" i="4" s="1"/>
  <c r="C71" i="4"/>
  <c r="E71" i="4" s="1"/>
  <c r="C59" i="4"/>
  <c r="C228" i="4" l="1"/>
  <c r="E228" i="4" s="1"/>
  <c r="E84" i="4"/>
  <c r="C13" i="4"/>
  <c r="E13" i="4" s="1"/>
  <c r="E79" i="4"/>
  <c r="C10" i="4"/>
  <c r="C203" i="4"/>
  <c r="E203" i="4" s="1"/>
  <c r="E15" i="4"/>
  <c r="E96" i="4"/>
  <c r="C227" i="4"/>
  <c r="C46" i="4"/>
  <c r="E46" i="4" s="1"/>
  <c r="E14" i="4"/>
  <c r="E91" i="4"/>
  <c r="C53" i="4"/>
  <c r="E53" i="4" s="1"/>
  <c r="C57" i="4"/>
  <c r="E59" i="4"/>
  <c r="C6" i="4"/>
  <c r="E6" i="4" s="1"/>
  <c r="E10" i="4"/>
  <c r="C217" i="4"/>
  <c r="C47" i="4"/>
  <c r="E47" i="4" s="1"/>
  <c r="E206" i="4"/>
  <c r="C52" i="4"/>
  <c r="C83" i="4"/>
  <c r="C202" i="4" l="1"/>
  <c r="C45" i="4"/>
  <c r="E45" i="4" s="1"/>
  <c r="C51" i="4"/>
  <c r="E52" i="4"/>
  <c r="C216" i="4"/>
  <c r="C201" i="4" s="1"/>
  <c r="E217" i="4"/>
  <c r="C56" i="4"/>
  <c r="E57" i="4"/>
  <c r="C70" i="4"/>
  <c r="E83" i="4"/>
  <c r="C12" i="4"/>
  <c r="C44" i="4" l="1"/>
  <c r="C43" i="4" s="1"/>
  <c r="C5" i="4"/>
  <c r="E12" i="4"/>
  <c r="C117" i="4"/>
  <c r="E117" i="4" s="1"/>
  <c r="E70" i="4"/>
  <c r="C36" i="4" l="1"/>
  <c r="C41" i="4" s="1"/>
  <c r="C63" i="4" s="1"/>
  <c r="E5" i="4"/>
  <c r="E225" i="4" l="1"/>
  <c r="E144" i="4"/>
  <c r="E171" i="4"/>
  <c r="D170" i="4" l="1"/>
  <c r="D35" i="4" s="1"/>
  <c r="E226" i="4"/>
  <c r="E132" i="4"/>
  <c r="E177" i="4"/>
  <c r="E178" i="4"/>
  <c r="E134" i="4"/>
  <c r="E147" i="4"/>
  <c r="E128" i="4"/>
  <c r="E133" i="4"/>
  <c r="E188" i="4"/>
  <c r="E179" i="4"/>
  <c r="E162" i="4"/>
  <c r="E129" i="4"/>
  <c r="E130" i="4"/>
  <c r="E135" i="4"/>
  <c r="E139" i="4"/>
  <c r="E237" i="4"/>
  <c r="E224" i="4"/>
  <c r="E157" i="4"/>
  <c r="E143" i="4"/>
  <c r="E223" i="4"/>
  <c r="E190" i="4"/>
  <c r="E160" i="4"/>
  <c r="E159" i="4"/>
  <c r="E146" i="4"/>
  <c r="E145" i="4"/>
  <c r="E170" i="4" l="1"/>
  <c r="D156" i="4"/>
  <c r="E156" i="4" s="1"/>
  <c r="D187" i="4"/>
  <c r="E187" i="4" s="1"/>
  <c r="D189" i="4"/>
  <c r="E189" i="4" s="1"/>
  <c r="D161" i="4"/>
  <c r="E161" i="4" s="1"/>
  <c r="D209" i="4"/>
  <c r="E142" i="4"/>
  <c r="E167" i="4"/>
  <c r="E166" i="4"/>
  <c r="D158" i="4"/>
  <c r="E158" i="4" s="1"/>
  <c r="E186" i="4"/>
  <c r="E154" i="4"/>
  <c r="E193" i="4"/>
  <c r="D222" i="4"/>
  <c r="E222" i="4" s="1"/>
  <c r="E155" i="4"/>
  <c r="E240" i="4"/>
  <c r="D175" i="4"/>
  <c r="E140" i="4"/>
  <c r="E165" i="4"/>
  <c r="E214" i="4"/>
  <c r="E152" i="4"/>
  <c r="E169" i="4"/>
  <c r="E149" i="4"/>
  <c r="E35" i="4" l="1"/>
  <c r="E175" i="4"/>
  <c r="D168" i="4"/>
  <c r="E168" i="4" s="1"/>
  <c r="D213" i="4"/>
  <c r="D241" i="4"/>
  <c r="E241" i="4" s="1"/>
  <c r="D29" i="4"/>
  <c r="E29" i="4" s="1"/>
  <c r="E148" i="4"/>
  <c r="D184" i="4"/>
  <c r="E184" i="4" s="1"/>
  <c r="D141" i="4"/>
  <c r="E141" i="4" s="1"/>
  <c r="D236" i="4"/>
  <c r="E236" i="4" s="1"/>
  <c r="D30" i="4"/>
  <c r="E30" i="4" s="1"/>
  <c r="D49" i="4"/>
  <c r="D31" i="4"/>
  <c r="E31" i="4" s="1"/>
  <c r="D164" i="4"/>
  <c r="E164" i="4" s="1"/>
  <c r="E150" i="4"/>
  <c r="D221" i="4"/>
  <c r="E221" i="4" s="1"/>
  <c r="D55" i="4"/>
  <c r="E55" i="4" s="1"/>
  <c r="D40" i="4"/>
  <c r="E40" i="4" s="1"/>
  <c r="D192" i="4"/>
  <c r="E192" i="4" s="1"/>
  <c r="D153" i="4"/>
  <c r="E153" i="4" s="1"/>
  <c r="D208" i="4" l="1"/>
  <c r="E208" i="4" s="1"/>
  <c r="E213" i="4"/>
  <c r="D235" i="4"/>
  <c r="E235" i="4" s="1"/>
  <c r="D27" i="4"/>
  <c r="E27" i="4" s="1"/>
  <c r="D163" i="4"/>
  <c r="E163" i="4" s="1"/>
  <c r="D54" i="4"/>
  <c r="E54" i="4" s="1"/>
  <c r="D50" i="4"/>
  <c r="E50" i="4" s="1"/>
  <c r="D28" i="4"/>
  <c r="E28" i="4" s="1"/>
  <c r="D191" i="4"/>
  <c r="E191" i="4" s="1"/>
  <c r="D216" i="4"/>
  <c r="E216" i="4" s="1"/>
  <c r="D61" i="4"/>
  <c r="E61" i="4" s="1"/>
  <c r="D174" i="4"/>
  <c r="D25" i="4"/>
  <c r="E25" i="4" s="1"/>
  <c r="D26" i="4"/>
  <c r="E26" i="4" s="1"/>
  <c r="D62" i="4"/>
  <c r="E62" i="4" s="1"/>
  <c r="D34" i="4"/>
  <c r="E34" i="4" s="1"/>
  <c r="D33" i="4"/>
  <c r="E33" i="4" s="1"/>
  <c r="E174" i="4" l="1"/>
  <c r="D202" i="4"/>
  <c r="E202" i="4" s="1"/>
  <c r="D227" i="4"/>
  <c r="D173" i="4"/>
  <c r="D48" i="4"/>
  <c r="D39" i="4"/>
  <c r="D32" i="4"/>
  <c r="E32" i="4" s="1"/>
  <c r="D60" i="4"/>
  <c r="E60" i="4" s="1"/>
  <c r="D51" i="4"/>
  <c r="E51" i="4" s="1"/>
  <c r="E39" i="4" l="1"/>
  <c r="E173" i="4"/>
  <c r="D201" i="4"/>
  <c r="E201" i="4" s="1"/>
  <c r="D44" i="4"/>
  <c r="E44" i="4" s="1"/>
  <c r="E48" i="4"/>
  <c r="D56" i="4"/>
  <c r="D37" i="4"/>
  <c r="E37" i="4" l="1"/>
  <c r="D43" i="4"/>
  <c r="E43" i="4" s="1"/>
  <c r="E137" i="4" l="1"/>
  <c r="E136" i="4" l="1"/>
  <c r="E138" i="4"/>
  <c r="D131" i="4" l="1"/>
  <c r="E131" i="4" s="1"/>
  <c r="D24" i="4" l="1"/>
  <c r="E24" i="4" s="1"/>
  <c r="D126" i="4" l="1"/>
  <c r="D23" i="4" s="1"/>
  <c r="E127" i="4"/>
  <c r="D22" i="4" l="1"/>
  <c r="E23" i="4"/>
  <c r="D125" i="4"/>
  <c r="E126" i="4"/>
  <c r="D124" i="4" l="1"/>
  <c r="E125" i="4"/>
  <c r="D21" i="4"/>
  <c r="E22" i="4"/>
  <c r="D36" i="4" l="1"/>
  <c r="E21" i="4"/>
  <c r="D194" i="4"/>
  <c r="E124" i="4"/>
  <c r="E194" i="4" l="1"/>
  <c r="D41" i="4"/>
  <c r="E36" i="4"/>
  <c r="D63" i="4" l="1"/>
  <c r="E41" i="4"/>
  <c r="E63" i="4" l="1"/>
</calcChain>
</file>

<file path=xl/sharedStrings.xml><?xml version="1.0" encoding="utf-8"?>
<sst xmlns="http://schemas.openxmlformats.org/spreadsheetml/2006/main" count="4645" uniqueCount="963">
  <si>
    <t>Економски код</t>
  </si>
  <si>
    <t>О п и с</t>
  </si>
  <si>
    <t>П о р е с к и   п р и х о д и</t>
  </si>
  <si>
    <t>Приходи од пореза на доходак и добит</t>
  </si>
  <si>
    <t>Порези на доходак</t>
  </si>
  <si>
    <t>Порези на добит правних лица</t>
  </si>
  <si>
    <t>Доприноси за социјално осигурање</t>
  </si>
  <si>
    <t>714000</t>
  </si>
  <si>
    <t>Порези на имовину</t>
  </si>
  <si>
    <t>Порези на промет производа и услуга</t>
  </si>
  <si>
    <t>Индиректни порези прикупљени преко УИО</t>
  </si>
  <si>
    <t>Н е п о р е с к и   п р и х о д и</t>
  </si>
  <si>
    <t>Приходи од дивиденде, учешћа у капиталу и сличних права</t>
  </si>
  <si>
    <t>Приходи од закупа и ренте</t>
  </si>
  <si>
    <t>Приходи од камата на готовину и готовинске еквиваленте</t>
  </si>
  <si>
    <t>Приходи од камата и осталих накнада на дате зајмове</t>
  </si>
  <si>
    <t>Административне накнаде и таксе</t>
  </si>
  <si>
    <t>Судске накнаде и таксе</t>
  </si>
  <si>
    <t>Приходи од пружања јавних услуга</t>
  </si>
  <si>
    <t>Новчане казне</t>
  </si>
  <si>
    <t>Приходи од финансијске и нефинансијске имовине и трансакција са другим јединицама власти</t>
  </si>
  <si>
    <t>Остали непорески приходи</t>
  </si>
  <si>
    <t>Накнаде по разним основама</t>
  </si>
  <si>
    <t>Трансфери између различитих јединица власти</t>
  </si>
  <si>
    <t>Трансфери од државе</t>
  </si>
  <si>
    <t>Трансфери од ентитета</t>
  </si>
  <si>
    <t>Трансфери од јединица локалне самоуправе</t>
  </si>
  <si>
    <t>Трансфери од фондова обавезног социјалног осигурања</t>
  </si>
  <si>
    <t>Трансфери од осталих јединица власти</t>
  </si>
  <si>
    <t>Трансфери унутар исте јединице власти</t>
  </si>
  <si>
    <t>ПРИМИЦИ ЗА НЕФИНАНСИЈСКУ ИМОВИНУ</t>
  </si>
  <si>
    <t>Примици за произведену сталну имовину</t>
  </si>
  <si>
    <t>Примици за зграде и објекте</t>
  </si>
  <si>
    <t>Примици за постројења и опрему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</si>
  <si>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</si>
  <si>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</si>
  <si>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са другим јединицама власти</t>
  </si>
  <si>
    <t>Примици од издавања хартија од вриједности</t>
  </si>
  <si>
    <t>Примици од узетих зајмова</t>
  </si>
  <si>
    <t>Остали примици из трансакција између или унутар јединица власти</t>
  </si>
  <si>
    <t>Остали примици из трансакција са другим јединицама власти</t>
  </si>
  <si>
    <t>Економски 
код</t>
  </si>
  <si>
    <t>Т е к у ћ и   р а с х о д и</t>
  </si>
  <si>
    <t>Расходи за лична примања запослених</t>
  </si>
  <si>
    <t>Расходи за бруто плате запослених</t>
  </si>
  <si>
    <t>Расходи за бруто накнаде трошкова и осталих личних примања запослених по основу рада</t>
  </si>
  <si>
    <t>Расходи за накнаду плата запослених за вријеме боловања, родитељског одсуства и осталих накнада плата</t>
  </si>
  <si>
    <t xml:space="preserve">Расходи за отпремнине и једнократне помоћи (бруто) </t>
  </si>
  <si>
    <t>Расходи по основу коришћења роба и услуга</t>
  </si>
  <si>
    <t>Расходи по основу закупа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</si>
  <si>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</si>
  <si>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</si>
  <si>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набавку уџбеника</t>
  </si>
  <si>
    <t>Расходи за материјал за посебне намјене</t>
  </si>
  <si>
    <t>Расходи за такмичење ученика</t>
  </si>
  <si>
    <t>Расходи за текуће одржавање</t>
  </si>
  <si>
    <t>Расходи по основу путовања и смјештаја</t>
  </si>
  <si>
    <t>Расходи по основу смјештаја скупштинских посланика</t>
  </si>
  <si>
    <t>Расходи за стручне услуге</t>
  </si>
  <si>
    <t>Расходи за стручне услуге ИТ</t>
  </si>
  <si>
    <t>Расходи за Владине информативне кампање</t>
  </si>
  <si>
    <t>Расходи за образовање кадрова</t>
  </si>
  <si>
    <t>Расходи за стручно усавршавање наставника</t>
  </si>
  <si>
    <t xml:space="preserve">Расходи за награде, трошкове припреме и такмичења ученика </t>
  </si>
  <si>
    <t>Расходи штампања образаца мјеница</t>
  </si>
  <si>
    <t>Расходи дистрибуције образаца мјеница</t>
  </si>
  <si>
    <t>Расходи штампања административних такса</t>
  </si>
  <si>
    <t>Расходи за услуге финансијског посредовања у сврху провођења Закона о унутрашњем дугу и Закона о задуживању, дугу и гаранцијама</t>
  </si>
  <si>
    <t>Расходи за штампање томболских картица, посебних ознака и наљепница</t>
  </si>
  <si>
    <t>Расходи за oгледе и пројекте</t>
  </si>
  <si>
    <t>Расходи за имплементацију Стратегије унапређења подршке породици у Републици Српској</t>
  </si>
  <si>
    <t>Расходи за имплементацију Стратегије за сузбијање насиља у породици у Републици Српској</t>
  </si>
  <si>
    <t>Расходи за стручне услуге - Мале олимпијске игре Републике Српске</t>
  </si>
  <si>
    <t>Расходи за услуге одржавања јавних површина и заштите животне средине</t>
  </si>
  <si>
    <t>Расходи за стручно усавршавање запослених</t>
  </si>
  <si>
    <t>Расходи за бруто накнаде за рад ван радног односа</t>
  </si>
  <si>
    <t>Расходи по основу репрезентације</t>
  </si>
  <si>
    <t>Расходи по основу пореза, доприноса и непореских накнада на терет послодавца</t>
  </si>
  <si>
    <t>Расходи по основу доприноса за професионалну рехабилитацију инвалида</t>
  </si>
  <si>
    <t>Расходи за израду медаља</t>
  </si>
  <si>
    <t xml:space="preserve">Остали непоменути расходи </t>
  </si>
  <si>
    <t>Расходи за израду медаља, плакета и слично</t>
  </si>
  <si>
    <t>Остали расходи по основу коришћења роба и услуга - записници Пореске управе РС</t>
  </si>
  <si>
    <t>Пројекат Подршка за истраживање, документовање и анализе</t>
  </si>
  <si>
    <t>Расходи за бруто накнаде члановима комисија и радних група</t>
  </si>
  <si>
    <t>Трошкови анализе узорака и редовних мониторинга</t>
  </si>
  <si>
    <t>Расходи за бруто накнаде скупштинских посланика</t>
  </si>
  <si>
    <t>Расходи за бруто накнаде за рад делегата Вијећа народа</t>
  </si>
  <si>
    <t>Расходи за реализацију стратегије развоја локалне самоуправе у РС</t>
  </si>
  <si>
    <t>Расходи за реализацију стратегије обуке за запослене у јединицама локалне самоуправе РС</t>
  </si>
  <si>
    <t>Пројекти и програмске активности Савјета за дјецу Републике Српске</t>
  </si>
  <si>
    <t>Пројекти и програмске активности Савјета за демографску политику Републике Српске</t>
  </si>
  <si>
    <t>Пројекти и програмске активности Савјета за сузбијање насиља у породици и породичној заједници</t>
  </si>
  <si>
    <t>Пројекат подршке хуманитарним и радним акцијама</t>
  </si>
  <si>
    <t>Пројекат подршке за изградњу објeката за дјецу и омладину</t>
  </si>
  <si>
    <t>Расходи за организацију културног дешавања - обиљежавање прославе Дана Републике Српске</t>
  </si>
  <si>
    <t>Остали расходи за манифестације у организацији Народне скупштине РС</t>
  </si>
  <si>
    <t>Расходи за реализацију Националне стратегије борбе против наркоманије</t>
  </si>
  <si>
    <t>Пројекат "Наше је боље"</t>
  </si>
  <si>
    <t>Расходи за реализацију Стратегије туризма</t>
  </si>
  <si>
    <t>Расходи за реализацију Стратегије развоја трговине</t>
  </si>
  <si>
    <t>Расходи финансирања и други финансијски трошкови</t>
  </si>
  <si>
    <t>Расходи по основу камата на хартије од вриједности - дугорочне обвезнице</t>
  </si>
  <si>
    <t>Расходи по основу камата на обвезнице у земљи емитоване за измирење обавеза по Закону о унутрашњем дугу</t>
  </si>
  <si>
    <t>Расходи по основу камата на трезорске записе</t>
  </si>
  <si>
    <t>Расходи по основу камата на хартије од вриједности у иностранству</t>
  </si>
  <si>
    <t>Расходи по основу камата на зајмове примљене од банака</t>
  </si>
  <si>
    <t>Расходи по основу камата на примљене зајмове из иностранства</t>
  </si>
  <si>
    <t>Трошкови сервисирања примљених зајмова</t>
  </si>
  <si>
    <t>Расходи по основу негативних курсних разлика из пословних и инвестиционих активности</t>
  </si>
  <si>
    <t>Расходи по основу затезних камата</t>
  </si>
  <si>
    <t>Субвенције</t>
  </si>
  <si>
    <t>Субвенције јавним медијима</t>
  </si>
  <si>
    <t>Субвенције Институту за јавно здравство</t>
  </si>
  <si>
    <t>Субвенције за трансфузијску медицину</t>
  </si>
  <si>
    <t>Субвенције Заводу за судску медицину</t>
  </si>
  <si>
    <t>Субвенције нефинансијским субјектима у области шумарства</t>
  </si>
  <si>
    <t>Субвенције нефинансијским субјектима у области ловства</t>
  </si>
  <si>
    <t>Субвенције за подстицај развоја пољопривреде и села</t>
  </si>
  <si>
    <t>Субвенција предузећу "Жељезнице Републике Српске"</t>
  </si>
  <si>
    <t>Субвенција "Аеродроми Републике Српске" АД Бања Лука</t>
  </si>
  <si>
    <t xml:space="preserve">Субвенције ЈП "Поште Српске" </t>
  </si>
  <si>
    <t>Субвенције Дому пензионера Требиње</t>
  </si>
  <si>
    <t>Субвенције Дому пензионера Бања Лука</t>
  </si>
  <si>
    <t>Субвенција каматне стопе за стамбено кредитирање младих и младих брачних парова</t>
  </si>
  <si>
    <t>Грантови</t>
  </si>
  <si>
    <t>Текући грантови у иностранство</t>
  </si>
  <si>
    <t>Текући грантови непрофитним субјектима у земљи</t>
  </si>
  <si>
    <t>Капитални грантови непрофитним субјектима у земљи</t>
  </si>
  <si>
    <t>Текући грантови непрофитним организацијама</t>
  </si>
  <si>
    <t>Грантови у земљи</t>
  </si>
  <si>
    <t>Текући грантови посланичим клубовима</t>
  </si>
  <si>
    <t>Текући грант за рад делегатских клубова</t>
  </si>
  <si>
    <t>Текући грантови за оперативне намјене у МУП - у</t>
  </si>
  <si>
    <t>Текући грантови културе за националне мањине</t>
  </si>
  <si>
    <t>Текући грантови културе</t>
  </si>
  <si>
    <t>Текући грант за спомен подручје Доња Градина</t>
  </si>
  <si>
    <t>Средства за развој филма</t>
  </si>
  <si>
    <t>Текући грантови студентским организацијама</t>
  </si>
  <si>
    <t>Текући грантови вјерским и етничким организацијама и удружењима</t>
  </si>
  <si>
    <t>Текући грантови фондацијама и удружењима грађана</t>
  </si>
  <si>
    <t xml:space="preserve">Текући грантови добротворним друштвима "Мерхамет" у РС </t>
  </si>
  <si>
    <t>Текући грантови Каритасу у Републици Српској</t>
  </si>
  <si>
    <t>Текући грант хуманитарном друштву "Коло српских сестара"</t>
  </si>
  <si>
    <t>Текући грантови за рад удружења и организација цивилних жртава рата Бошњака и Хрвата</t>
  </si>
  <si>
    <t>Текући грантови парламентарним странкама</t>
  </si>
  <si>
    <t>Текући грант за рад Удружења "Дванaест беба" Приједор</t>
  </si>
  <si>
    <t>Текући грант друштву чланова Матице српске у РС</t>
  </si>
  <si>
    <t>Текући грант за активности научних институција</t>
  </si>
  <si>
    <t>Текући грант за промоцију науке</t>
  </si>
  <si>
    <t>Текући грант за активности у области технологије</t>
  </si>
  <si>
    <t>Финансирање пројеката и програма у складу са Законом о играма на срећу</t>
  </si>
  <si>
    <t>Текући грант за реализацију Националне стратегије борбе против наркоманије</t>
  </si>
  <si>
    <t>Текући грант Агенцији за акредитацију и унапређење квалитета здравствене заштите РС</t>
  </si>
  <si>
    <t xml:space="preserve">Текући грант хуманитарним организацијама и удружењима </t>
  </si>
  <si>
    <t>Текући грант предузећима за вођење стечајног поступка</t>
  </si>
  <si>
    <t>Текући грант Пољопривредном институту РС</t>
  </si>
  <si>
    <t>Остали текући грантови у пољопривреди</t>
  </si>
  <si>
    <t>Текући грант Фонду за спречавање заразних болести</t>
  </si>
  <si>
    <t>Текући грант - ЈУ ветеринарски институт "др Васо Бутозан"</t>
  </si>
  <si>
    <t>Текући грант за развој туризма у Републици Српској</t>
  </si>
  <si>
    <t>Капитални грант за развој туризма у Републици Српској</t>
  </si>
  <si>
    <t>Текући грант за заштиту потрошача</t>
  </si>
  <si>
    <t>Остали капитални грантови у земљи</t>
  </si>
  <si>
    <t>Текући грант Институту за урбанизам, грађевинарство и екологију РС</t>
  </si>
  <si>
    <t>Текући грант за изградњу и одржавање споменика, спомен обиљежја и војничких гробаља</t>
  </si>
  <si>
    <t>Текући грантови организацијама и удружењима избјеглица и расељених лица</t>
  </si>
  <si>
    <t>Капитални грантови за рјешавање проблема интерно расељених лица</t>
  </si>
  <si>
    <t>Капитални грантови за финансирање повратка у Републику Српску</t>
  </si>
  <si>
    <t>Капитални грантови за финансирање повратка у Федерацију БиХ</t>
  </si>
  <si>
    <t>Текући грантови јавним установама и установама образовања за реализацију омладинских пројеката</t>
  </si>
  <si>
    <t>Текући грантови за реализацију програма дефинисаних Омладинском политиком РС и пројеката за унапређење и развој омладинског организовања</t>
  </si>
  <si>
    <t>Текући грантови младима и омладинским организацијама у руралним срединама</t>
  </si>
  <si>
    <t>Текући грантови за пројекте подршке међународне сарадње и мобилности младих</t>
  </si>
  <si>
    <t>Текући грантови за подршку активностима и пројектима за унапређење и развој волонтирања</t>
  </si>
  <si>
    <t xml:space="preserve">Текући грантови спортским организацијама  </t>
  </si>
  <si>
    <t>Текући грант за пројекат Мале олимпијске игре</t>
  </si>
  <si>
    <t>Текући грантови спортским организацијама лица са инвалидитетом у РС</t>
  </si>
  <si>
    <t>Текући грантови за финансирање спортских клубова и спортских манифестација у Брчко Дистрикту БиХ</t>
  </si>
  <si>
    <t>Текући грантови за национална спортска признања Републике Српске</t>
  </si>
  <si>
    <t>Текући грантови врхунским и перспективним спортистима у Републици Српској</t>
  </si>
  <si>
    <t>Капитални грантови младима и омладинским организацијама у руралним срединама</t>
  </si>
  <si>
    <t>Капитални грантови непрофитним организацијама за изградњу, реконструкцију и санацију спортских објеката</t>
  </si>
  <si>
    <t>Дознаке на име социјалне заштите које се исплаћују из буџета Републике</t>
  </si>
  <si>
    <t>Дознаке грађанима</t>
  </si>
  <si>
    <t>Стипендије</t>
  </si>
  <si>
    <t>Стипендије за иностранство</t>
  </si>
  <si>
    <t>Дознаке за међународну размјену студената</t>
  </si>
  <si>
    <t>Дознаке за студенте дефицитарних занимања</t>
  </si>
  <si>
    <t>Дознаке грађанима у области науке</t>
  </si>
  <si>
    <t>Дознаке грађанима у области технологије</t>
  </si>
  <si>
    <t>Стипендије и подстицаји "др Милан Јелић"</t>
  </si>
  <si>
    <t>Текуће дознаке за одликоване борце</t>
  </si>
  <si>
    <t>Текуће дознаке за борачки додатак</t>
  </si>
  <si>
    <t>Текуће дознаке за породичне инвалиднине</t>
  </si>
  <si>
    <t>Текуће дознаке за личне инвалиднине</t>
  </si>
  <si>
    <t>Текуће дознаке за цивилне инвалиднине</t>
  </si>
  <si>
    <t xml:space="preserve">Текуће дознаке за куповину ортопедских помагала РВИ, ампутирцима и параплегичарима </t>
  </si>
  <si>
    <t>Tекуће дознаке за заштиту жртава тортуре</t>
  </si>
  <si>
    <t>Текуће дознаке ППБ, РВИ и ЦЖР - исплата једнократне помоћи за трошкове лијечења</t>
  </si>
  <si>
    <t>Текуће дознаке ППБ, РВИ и ЦЖР - једнократна помоћ социјално угроженим лицима</t>
  </si>
  <si>
    <t>Текуће дознаке ППБ, РВИ и ЦЖР - остало</t>
  </si>
  <si>
    <t>Текуће дознаке породицама за сахране погинулих припадника Војске Републике Српске</t>
  </si>
  <si>
    <t>Отпремнине по члану 182. Закона о раду</t>
  </si>
  <si>
    <t>Капиталне дознаке за стамбено збрињавање ППБ и РВИ од I до IV категорије</t>
  </si>
  <si>
    <t>Дознаке за рјешавање проблема избјеглица и расељених лица</t>
  </si>
  <si>
    <t>Дознаке за рјешавање проблема интерно расељених лица</t>
  </si>
  <si>
    <t>Дознаке за финансирање повратка у Републику Српску</t>
  </si>
  <si>
    <t>Дознаке за финансирање повратка у Федерацију БиХ</t>
  </si>
  <si>
    <t>Дознака за пројекат: "Фонд за повратак БиХ"</t>
  </si>
  <si>
    <t>Текуће дознаке за унапређење и развој породичног живота у РС</t>
  </si>
  <si>
    <t>Дознаке пружаоцима услуга за превоз ученика</t>
  </si>
  <si>
    <t>Дознаке социјалним институцијама</t>
  </si>
  <si>
    <t>Текуће дознаке пружаоцима услуга социјалне заштите ППБ, РВИ и ЦЖР - Пројекат бањске рехабилитације</t>
  </si>
  <si>
    <t>Дознаке за збрињавање жртава насиља у породици</t>
  </si>
  <si>
    <t>Дознаке на име социјалне заштите које исплаћују институције обавезног социјалног осигурања</t>
  </si>
  <si>
    <t>Дознаке по основу пензијског осигурања</t>
  </si>
  <si>
    <t>Расходи финансирања, други финансијски трошкови и расходи трансакција размјене између или унутар јединица власти</t>
  </si>
  <si>
    <t>Расходи из трансакције размјене између јединица власти</t>
  </si>
  <si>
    <t>Расходи из трансакције размјене унутар исте јединице власти</t>
  </si>
  <si>
    <t>Расходи по судским рјешењима</t>
  </si>
  <si>
    <t>Т р а н с ф е р и  и з м е ђ у  и  у н у т а р  ј е д и н и ц а  в л а с т и</t>
  </si>
  <si>
    <t>Средства за финансирање рада Фискалног савјета Босне и Херцеговине</t>
  </si>
  <si>
    <t>Средства за финансирање рада Савјета за државну помоћ Босне и Херцеговине</t>
  </si>
  <si>
    <t>Средства за финансирање рада Координационог одбора ЦЈХ у БиХ</t>
  </si>
  <si>
    <t>Трансфери заједничким институцијама за реформу јавне управе</t>
  </si>
  <si>
    <t>Трансфери јединицама локалне самоуправе - записници Пореске управе РС</t>
  </si>
  <si>
    <t>Трансфери за предшколско васпитање и образовање</t>
  </si>
  <si>
    <t>Трансфер за матичне установе културе</t>
  </si>
  <si>
    <t>Трансфери неразвијеним општинама</t>
  </si>
  <si>
    <t>Трансфери јединицама локалне самоуправе - социјална заштита</t>
  </si>
  <si>
    <t>Трансфери општинама за израду просторно - планске документације</t>
  </si>
  <si>
    <t>Трансфери јединицама локалне самоуправе за финансирање интерно расељених лица</t>
  </si>
  <si>
    <t>Трансфери јединицама локалне самоуправе за финансирање повратка у Републику Српску</t>
  </si>
  <si>
    <t>Трансфери удружењима и организацијама за афирмацију породице</t>
  </si>
  <si>
    <t>Трансфери јединицама локалне самоуправе за пројекте и активности у области спорта</t>
  </si>
  <si>
    <t>Трансфери јединицама локалне самоуправе</t>
  </si>
  <si>
    <t>Трансфери фондовима обавезног социјалног осигурања</t>
  </si>
  <si>
    <t>Трансфери фондовима обавезног социјалног осигурања - записници Пореске управе РС</t>
  </si>
  <si>
    <t>Програм социјалног збрињавања радника</t>
  </si>
  <si>
    <t>Трансфер Фонду за здравствено осигурање за здравствено осигурање незапослених лица</t>
  </si>
  <si>
    <t>Трансфер Заводу за запошљавање за подстицај запошљавања и самозапошљавања незапослених бораца и дјеце погинулих бораца</t>
  </si>
  <si>
    <t>Трансфер Фонду за здравствено осигурање за вантјелесну оплодњу</t>
  </si>
  <si>
    <t>Трансфер Фонду за здравствено осигурање за измирење обавеза према дијализним центрима</t>
  </si>
  <si>
    <t>Трансфер Фонду за здравствено осигурање за здравствену заштиту бораца, војних инвалида, ППБ и ЦЖР</t>
  </si>
  <si>
    <t>Трансфер Фонду за здравствено осигурање за здравствено осигурање избјеглица, расељених лица и повратника</t>
  </si>
  <si>
    <t>Трансфер Фонду солидарности за дијагностику и лијечење обољења, стања и повреда дјеце у иностранству</t>
  </si>
  <si>
    <t>Трансфер Фонду дјечије заштите</t>
  </si>
  <si>
    <t>Трансфер Фонду за дјечију заштиту - "Фонд треће и четврто дијете"</t>
  </si>
  <si>
    <t>Трансфер Комисији за концесије Републике Српске</t>
  </si>
  <si>
    <t>Трансфер Агенцији за акредитацију високошколских установа Републике Српске</t>
  </si>
  <si>
    <t>Трансфери унутар исте јединице власти - записници Пореске управе РС</t>
  </si>
  <si>
    <t>Трансфери за грантове у земљи</t>
  </si>
  <si>
    <t>Трансфери за расходе за лична примања за институције средњег образовања</t>
  </si>
  <si>
    <t>Трансфери за расходе за лична примања за институције високог образовања</t>
  </si>
  <si>
    <t>Трансфер за установе културе</t>
  </si>
  <si>
    <t>Трансфер Тиму за координацију активности истраживања ратних злочина и тражења несталих лица</t>
  </si>
  <si>
    <t>Трансфер ЈУ "Андрићев институт" Вишеград</t>
  </si>
  <si>
    <t>Трансфер за Иновациони центар Бања Лука</t>
  </si>
  <si>
    <t>Трансфер за израду и издавање Енциклопедије РС</t>
  </si>
  <si>
    <t>Трансфер Агенцији за развој малих и средњих предузећа</t>
  </si>
  <si>
    <t>Трансфер за суфинансирање генетичких ресурса РС</t>
  </si>
  <si>
    <t>Трансфери за суфинансирање пројеката финансираних из средстава међународних финансијских и нефинансијских институција</t>
  </si>
  <si>
    <t>Трансфер за ЈУ "Воде Српске"</t>
  </si>
  <si>
    <t>Трансфер Туристичкој организацији Републике Српске</t>
  </si>
  <si>
    <t>Трансфери за Националне паркове "Сутјеска" и "Козара"</t>
  </si>
  <si>
    <t>Трансфер за формирање Националног парка "Дрина"</t>
  </si>
  <si>
    <t>Трансфер Економско - социјалном савјету</t>
  </si>
  <si>
    <t>Трансфер Агенцији за мирно рјешавање радних спорова</t>
  </si>
  <si>
    <t>Трансфери представништвима РС у иностранству</t>
  </si>
  <si>
    <t>Трансфери за набавку уџбеника</t>
  </si>
  <si>
    <t>Трансфери за пројекте и активности у области породице</t>
  </si>
  <si>
    <t>Трансфери за пројекте и активности у области спорта</t>
  </si>
  <si>
    <t>И з д а ц и   з а   н е ф и н а н с и ј с к у   и м о в и н у</t>
  </si>
  <si>
    <t>Издаци за произведену сталну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</si>
  <si>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</si>
  <si>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</si>
  <si>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</si>
  <si>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</si>
  <si>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</si>
  <si>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</si>
  <si>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рачунарске програме</t>
  </si>
  <si>
    <t>Издаци за непроизведену сталну имовину</t>
  </si>
  <si>
    <t xml:space="preserve">Издаци за лиценцирање Microsoft софтвера </t>
  </si>
  <si>
    <t>Издаци за нематеријалну непроизведену имовину</t>
  </si>
  <si>
    <t>Издаци за осталу нематеријалну непроизведену имовину</t>
  </si>
  <si>
    <t>Издаци за лиценце</t>
  </si>
  <si>
    <t>Издаци за залихе материјала, робе и ситног инвентара, амбалаже и сл.</t>
  </si>
  <si>
    <t>Издаци за улагање на туђим некретнинама, постројењима и опреми</t>
  </si>
  <si>
    <t>И з д а ц и   з а   н е ф и н а н с и ј с к у   и м о в и н у  и з  т р а н с а к ц и ј а  и з м е ђ у  и л и  у н у т а р  ј е д и н и ц а  в л а с т и</t>
  </si>
  <si>
    <t>Издаци за нефинансијску имовину из трансакција између или унутар јединица власти</t>
  </si>
  <si>
    <t>Издаци за нефинансијску имовину из трансакција са другим буџетским корисницима исте јединице власти</t>
  </si>
  <si>
    <t>И з д а ц и   з а   ф и н а н с и ј с к у   и м о в и н у</t>
  </si>
  <si>
    <t>Издаци за финансијску имовину</t>
  </si>
  <si>
    <t>Издаци за акције и учешћа у капиталу</t>
  </si>
  <si>
    <t>Издаци за финансијску имовину из трансакција између или унутар јединица власти</t>
  </si>
  <si>
    <t>Издаци за финансијску имовину - водоснабдијевање и комунална инфраструктура</t>
  </si>
  <si>
    <t>И з д а ц и   з а   о т п л а т у   д у г о в а</t>
  </si>
  <si>
    <t>Издаци за отплату дугова</t>
  </si>
  <si>
    <t>Издаци за отплату главнице по обвезницама у земљи</t>
  </si>
  <si>
    <t>Издаци за отплату главнице по обвезницама у земљи емитованим за измирење обавеза по Закону о унутрашњем дугу</t>
  </si>
  <si>
    <t>Издаци за отплату главнице по хартијама од вриједности у иностранству</t>
  </si>
  <si>
    <t>Издаци за отплату главнице зајмова примљених од банака</t>
  </si>
  <si>
    <t>Издаци за отплату главнице</t>
  </si>
  <si>
    <t>Издаци за отплату главнице зајмова примљених из иностранства</t>
  </si>
  <si>
    <t>Издаци за готовинске исплате за измирење обавеза верификованих у складу са Законом о унутрашњем дугу</t>
  </si>
  <si>
    <t>Издаци за отплату осталих дугова</t>
  </si>
  <si>
    <t>Издаци за потенцијалне обавезе по издатим гаранцијама</t>
  </si>
  <si>
    <t xml:space="preserve">О с т а л и   и з д а ц и   </t>
  </si>
  <si>
    <t>Остали издаци</t>
  </si>
  <si>
    <t>Издаци по основу пореза на додату вриједност</t>
  </si>
  <si>
    <t>Издаци по основу депозита и кауција</t>
  </si>
  <si>
    <t>Издаци за отплату неизмирених обавеза из ранијих година</t>
  </si>
  <si>
    <t>Издаци по основу поврата пореза на доходак</t>
  </si>
  <si>
    <t>Издаци по основу поврата јавних прихода</t>
  </si>
  <si>
    <t>Остали издаци у земљи</t>
  </si>
  <si>
    <t>Издаци за отплату дугова из ранијег периода - одштетни захтјеви по основу пензија</t>
  </si>
  <si>
    <t>Остали издаци из трансакција између или унутар јединица власти</t>
  </si>
  <si>
    <t>Остали издаци из трансакција са другим јединицама власти</t>
  </si>
  <si>
    <t>Остали издаци из трансакција са другим буџетским корисницима исте јединице власти</t>
  </si>
  <si>
    <t>****</t>
  </si>
  <si>
    <t>Буџетска резерва</t>
  </si>
  <si>
    <t xml:space="preserve"> </t>
  </si>
  <si>
    <t>Назив потрошачке јединице: Предсједник Републике Српске</t>
  </si>
  <si>
    <t>Број министарства: 01</t>
  </si>
  <si>
    <t>Број буџетске организације: 01</t>
  </si>
  <si>
    <t>Број потрошачке јединице: 001</t>
  </si>
  <si>
    <t>УКУПНИ  ИЗДАЦИ:</t>
  </si>
  <si>
    <t>Назив потрошачке јединице: Народна скупштина Републике Српске</t>
  </si>
  <si>
    <t>Број министарства: 02</t>
  </si>
  <si>
    <t>Број буџетске организације: 02</t>
  </si>
  <si>
    <t>Назив потрошачке јединице: Вијеће народа Републике Српске</t>
  </si>
  <si>
    <t>Број буџетске организације: 04</t>
  </si>
  <si>
    <t>Назив потрошачке јединице: Републичка комисија за утврђивање сукоба интереса у органима власти Републике Српске</t>
  </si>
  <si>
    <t xml:space="preserve">Број министарства: 02                                                                                    </t>
  </si>
  <si>
    <t>Број буџетске организације: 05</t>
  </si>
  <si>
    <t>О с т а л и  и з д а ц и</t>
  </si>
  <si>
    <t>Назив потрошачке јединице: Омбудсман за дјецу Републике Српске</t>
  </si>
  <si>
    <t>Број буџетске организације: 06</t>
  </si>
  <si>
    <t>Назив потрошачке јединице: Комисија за жалбе</t>
  </si>
  <si>
    <t>Број буџетске организације: 07</t>
  </si>
  <si>
    <t>Назив потрошачке јединице: Републичка изборна комисија</t>
  </si>
  <si>
    <t>Број буџетске организације: 08</t>
  </si>
  <si>
    <t>Назив потрошачке јединице: Фискални савјет Републике Српске</t>
  </si>
  <si>
    <t>Број буџетске организације: 09</t>
  </si>
  <si>
    <t>Назив потрошачке јединице: Уставни суд Републике Српске</t>
  </si>
  <si>
    <t>Број министарства: 03</t>
  </si>
  <si>
    <t>Назив потрошачке јединице: Влада Републике Српске</t>
  </si>
  <si>
    <t>Број министарства: 04</t>
  </si>
  <si>
    <t>Остали текући грантови у земљи</t>
  </si>
  <si>
    <t>Назив потрошачке јединице: Ваздухопловни сервис</t>
  </si>
  <si>
    <t>Назив потрошачке јединице: Републичка управа за геодетске и имовинско-правне послове</t>
  </si>
  <si>
    <t>Број буџетске организације: 10</t>
  </si>
  <si>
    <t>Назив потрошачке јединице: Републички секретаријат за законодавство</t>
  </si>
  <si>
    <t>Број буџетске организације: 11</t>
  </si>
  <si>
    <t>Назив потрошачке јединице: Агенција за државну управу</t>
  </si>
  <si>
    <t>Број буџетске организације: 13</t>
  </si>
  <si>
    <t>Назив потрошачке јединице: Одбор државне управе за жалбе</t>
  </si>
  <si>
    <t>Број буџетске организације: 14</t>
  </si>
  <si>
    <t>Назив потрошачке јединице: Гендер центар</t>
  </si>
  <si>
    <t>Број буџетске организације: 16</t>
  </si>
  <si>
    <t>Назив потрошачке јединице: Канцеларија правног представника</t>
  </si>
  <si>
    <t>Број буџетске организације: 17</t>
  </si>
  <si>
    <t>Назив потрошачке јединице: Републичка управа за инспекцијске послове</t>
  </si>
  <si>
    <t>Број буџетске организације: 19</t>
  </si>
  <si>
    <t>Број потрошачке јединице: 001-007</t>
  </si>
  <si>
    <t>Назив потрошачке јединице: Служба за заједничке послове Владе Републике Српске</t>
  </si>
  <si>
    <t>Број буџетске организације: 20</t>
  </si>
  <si>
    <t>Назив потрошачке јединице: Хеликоптерски сервис</t>
  </si>
  <si>
    <t>Број буџетске организације: 21</t>
  </si>
  <si>
    <t>Назив потрошачке јединице: Републичка управа цивилне заштите</t>
  </si>
  <si>
    <t>Број буџетске организације: 22</t>
  </si>
  <si>
    <t>Назив потрошачке јединице: Академија наука и умјетности Републике Српске</t>
  </si>
  <si>
    <t>Број министарства: 05</t>
  </si>
  <si>
    <t>Назив потрошачке јединице: Министарство унутрашњих послова</t>
  </si>
  <si>
    <t>Број министарства: 07</t>
  </si>
  <si>
    <t>Број буџетске организације: 12</t>
  </si>
  <si>
    <t>Назив потрошачке јединице: Министарство просвјете и културе</t>
  </si>
  <si>
    <t>Број министарства: 08</t>
  </si>
  <si>
    <t>Текући грантови удружењима од јавног интереса</t>
  </si>
  <si>
    <t>Назив потрошачке јединице: Основне школе</t>
  </si>
  <si>
    <t>Број потрошачке јединице: 001-206</t>
  </si>
  <si>
    <t>Назив потрошачке јединице: Средње школе</t>
  </si>
  <si>
    <t>Број буџетске организације: 15</t>
  </si>
  <si>
    <t>Број потрошачке јединице: 001-092</t>
  </si>
  <si>
    <t>Назив потрошачке јединице: Републички педагошки завод</t>
  </si>
  <si>
    <t>Назив потрошачке јединице: Институције културе</t>
  </si>
  <si>
    <t>Број буџетске организације: 18</t>
  </si>
  <si>
    <t>Број потрошачке јединице: 001-069</t>
  </si>
  <si>
    <t>Назив потрошачке јединице: Архив Републике Српске</t>
  </si>
  <si>
    <t>Назив потрошачке јединице: Републички секретаријат за вјере</t>
  </si>
  <si>
    <t>Назив потрошачке јединице: Универзитет у Бањој Луци</t>
  </si>
  <si>
    <t>Назив потрошачке јединице: Универзитет у Источном Сарајеву</t>
  </si>
  <si>
    <t>Број потрошачке јединице: 001-019</t>
  </si>
  <si>
    <t>Назив потрошачке јединице: Висока медицинска школа Приједор</t>
  </si>
  <si>
    <t>Назив потрошачке јединице: Висока школа за туризам и хотелијерство Требиње</t>
  </si>
  <si>
    <t>Број буџетске организације: 34</t>
  </si>
  <si>
    <t>Назив потрошачке јединице: Институције специјалног и умјетничког образовања</t>
  </si>
  <si>
    <t>Број буџетске организације: 40</t>
  </si>
  <si>
    <t>Број потрошачке јединице: 001-015</t>
  </si>
  <si>
    <t>Назив потрошачке јединице: Завод за образовање одраслих</t>
  </si>
  <si>
    <t>Број буџетске организације: 41</t>
  </si>
  <si>
    <t xml:space="preserve">Назив потрошачке јединице: Министарство финансија </t>
  </si>
  <si>
    <t>Број министарства: 09</t>
  </si>
  <si>
    <t>Назив потрошачке јединице: Пореска управа Републике Српске</t>
  </si>
  <si>
    <t>Број потрошачке јединице: 001-008</t>
  </si>
  <si>
    <t>Назив потрошачке јединице: Републички девизни инспекторат</t>
  </si>
  <si>
    <t>Назив потрошачке јединице: Републички завод за статистику</t>
  </si>
  <si>
    <t>Број потрошачке јединице: 003</t>
  </si>
  <si>
    <t>Назив потрошачке јединице: Републичка управа за игре на срећу</t>
  </si>
  <si>
    <t>Број буџетске организације: 25</t>
  </si>
  <si>
    <t>Назив потрошачке јединице: Министарство правде</t>
  </si>
  <si>
    <t>Број министарства: 10</t>
  </si>
  <si>
    <t>Број буџетске организације: 24</t>
  </si>
  <si>
    <t>Назив потрошачке јединице: Врховни суд Републике Српске</t>
  </si>
  <si>
    <t>Назив потрошачке јединице: Републичко јавно тужилаштво Републике Српске</t>
  </si>
  <si>
    <t>Број буџетске организације: 26</t>
  </si>
  <si>
    <t>Укупно Републичко тужилаштво:</t>
  </si>
  <si>
    <t>Назив потрошачке јединице: Републичко јавно тужилаштво, Посебно одјељење за сузбијање корупције, организованог и најтежих облика привредног криминала</t>
  </si>
  <si>
    <t>Број потрошачке јединице: 002</t>
  </si>
  <si>
    <t>Укупно Републичко тужилаштво, Посебно одјељење за сузбијање корупције, организованог и најтежих облика привредног криминала:</t>
  </si>
  <si>
    <t>Назив потрошачке јединице: Правобранилаштво Републике Српске</t>
  </si>
  <si>
    <t>Број буџетске организације: 27</t>
  </si>
  <si>
    <t>Назив потрошачке јединице: ЈУ Центар за едукацију судија и јавних тужилаца у Републици Српској</t>
  </si>
  <si>
    <t>Назив потрошачке јединице: Судска полиција Републике Српске</t>
  </si>
  <si>
    <t>Број буџетске организације: 42</t>
  </si>
  <si>
    <t>Назив потрошачке јединице: Окружно јавно тужилаштво Бања Лука</t>
  </si>
  <si>
    <t>Број буџетске организације: 43</t>
  </si>
  <si>
    <t>Назив потрошачке јединице: Окружно јавно тужилаштво Бијељина</t>
  </si>
  <si>
    <t>Број буџетске организације: 44</t>
  </si>
  <si>
    <t>Назив потрошачке јединице: Окружно јавно тужилаштво Добој</t>
  </si>
  <si>
    <t>Број буџетске организације: 45</t>
  </si>
  <si>
    <t>Назив потрошачке јединице: Окружно јавно тужилаштво Источно Сарајево</t>
  </si>
  <si>
    <t>Број буџетске организације: 46</t>
  </si>
  <si>
    <t>Назив потрошачке јединице: Окружно јавно тужилаштво Требиње</t>
  </si>
  <si>
    <t>Број буџетске организације: 47</t>
  </si>
  <si>
    <t>Назив потрошачке јединице: Окружни суд Бања Лука</t>
  </si>
  <si>
    <t>Број буџетске организације: 48</t>
  </si>
  <si>
    <t>Назив потрошачке јединице: Окружни суд Бијељина</t>
  </si>
  <si>
    <t>Број буџетске организације: 49</t>
  </si>
  <si>
    <t>Назив потрошачке јединице: Окружни суд Добој</t>
  </si>
  <si>
    <t>Број буџетске организације: 50</t>
  </si>
  <si>
    <t>Назив потрошачке јединице: Окружни суд Источно Сарајево</t>
  </si>
  <si>
    <t>Број буџетске организације: 51</t>
  </si>
  <si>
    <t>Назив потрошачке јединице: Окружни суд Требиње</t>
  </si>
  <si>
    <t>Број буџетске организације: 52</t>
  </si>
  <si>
    <t>Број буџетске организације: 53</t>
  </si>
  <si>
    <t>Назив потрошачке јединице: Казнено - поправни завод Бања Лука</t>
  </si>
  <si>
    <t>Број буџетске организације: 54</t>
  </si>
  <si>
    <t>Назив потрошачке јединице: Казнено - поправни завод Фоча</t>
  </si>
  <si>
    <t>Број буџетске организације: 55</t>
  </si>
  <si>
    <t>Назив потрошачке јединице: Казнено - поправни завод Бијељина</t>
  </si>
  <si>
    <t>Број буџетске организације: 56</t>
  </si>
  <si>
    <t>Назив потрошачке јединице: Казнено - поправни завод Добој</t>
  </si>
  <si>
    <t>Број буџетске организације: 57</t>
  </si>
  <si>
    <t>Назив потрошачке јединице: Казнено - поправни завод Источно Сарајево</t>
  </si>
  <si>
    <t>Број буџетске организације: 58</t>
  </si>
  <si>
    <t>Назив потрошачке јединице: Казнено - поправни завод Требиње</t>
  </si>
  <si>
    <t>Број буџетске организације: 59</t>
  </si>
  <si>
    <t>Назив потрошачке јединице: Основни суд Бања Лука</t>
  </si>
  <si>
    <t>Број буџетске организације: 60</t>
  </si>
  <si>
    <t>Назив потрошачке јединице: Основни суд Мркоњић Град</t>
  </si>
  <si>
    <t>Број буџетске организације: 61</t>
  </si>
  <si>
    <t>Назив потрошачке јединице: Основни суд Прњавор</t>
  </si>
  <si>
    <t>Број буџетске организације: 62</t>
  </si>
  <si>
    <t>Назив потрошачке јединице: Основни суд Градишка</t>
  </si>
  <si>
    <t>Број буџетске организације: 63</t>
  </si>
  <si>
    <t>Назив потрошачке јединице: Основни суд Приједор</t>
  </si>
  <si>
    <t>Број буџетске организације: 64</t>
  </si>
  <si>
    <t>Назив потрошачке јединице: Основни суд Нови Град</t>
  </si>
  <si>
    <t>Број буџетске организације: 65</t>
  </si>
  <si>
    <t>Назив потрошачке јединице: Основни суд Котор Варош</t>
  </si>
  <si>
    <t>Број буџетске организације: 66</t>
  </si>
  <si>
    <t>Назив потрошачке јединице: Основни суд Бијељина</t>
  </si>
  <si>
    <t>Број буџетске организације: 67</t>
  </si>
  <si>
    <t>Назив потрошачке јединице: Основни суд Зворник</t>
  </si>
  <si>
    <t>Број буџетске организације: 68</t>
  </si>
  <si>
    <t>Назив потрошачке јединице: Основни суд Требиње</t>
  </si>
  <si>
    <t>Број буџетске организације: 69</t>
  </si>
  <si>
    <t>Назив потрошачке јединице: Основни суд Фоча</t>
  </si>
  <si>
    <t>Број буџетске организације: 70</t>
  </si>
  <si>
    <t>Назив потрошачке јединице: Основни суд Добој</t>
  </si>
  <si>
    <t>Број буџетске организације: 71</t>
  </si>
  <si>
    <t>Назив потрошачке јединице: Основни суд Теслић</t>
  </si>
  <si>
    <t>Број буџетске организације: 72</t>
  </si>
  <si>
    <t>Назив потрошачке јединице: Основни суд Дервента</t>
  </si>
  <si>
    <t>Број буџетске организације: 73</t>
  </si>
  <si>
    <t>Назив потрошачке јединице: Основни суд Модрича</t>
  </si>
  <si>
    <t>Број буџетске организације: 74</t>
  </si>
  <si>
    <t>Назив потрошачке јединице: Основни суд Соколац</t>
  </si>
  <si>
    <t>Број буџетске организације: 75</t>
  </si>
  <si>
    <t>Назив потрошачке јединице: Основни суд Власеница</t>
  </si>
  <si>
    <t>Број буџетске организације: 76</t>
  </si>
  <si>
    <t>Назив потрошачке јединице: Основни суд Вишеград</t>
  </si>
  <si>
    <t>Број буџетске организације: 77</t>
  </si>
  <si>
    <t>Назив потрошачке јединице: Основни суд Сребреница</t>
  </si>
  <si>
    <t>Број буџетске организације: 78</t>
  </si>
  <si>
    <t>Назив потрошачке јединице: Основни суд Козарска Дубица</t>
  </si>
  <si>
    <t>Број буџетске организације: 79</t>
  </si>
  <si>
    <t>Назив потрошачке јединице: Центар за пружање бесплатне правне помоћи</t>
  </si>
  <si>
    <t>Број буџетске организације: 80</t>
  </si>
  <si>
    <t>Назив потрошачке јединице: Републички центар за истраживање рата, ратних злочина и тражења несталих лица</t>
  </si>
  <si>
    <t>Број буџетске организације: 82</t>
  </si>
  <si>
    <t>Назив потрошачке јединице: Агенција за управљање одузетом имовином</t>
  </si>
  <si>
    <t>Број буџетске организације: 83</t>
  </si>
  <si>
    <t>Назив потрошачке јединице: Виши привредни суд</t>
  </si>
  <si>
    <t>Број буџетске организације: 84</t>
  </si>
  <si>
    <t>Назив потрошачке јединице: Окружни привредни суд Бања Лука</t>
  </si>
  <si>
    <t>Број буџетске организације: 85</t>
  </si>
  <si>
    <t>Назив потрошачке јединице: Окружни привредни суд Бијељина</t>
  </si>
  <si>
    <t>Број буџетске организације: 86</t>
  </si>
  <si>
    <t>Назив потрошачке јединице: Окружни привредни суд Добој</t>
  </si>
  <si>
    <t>Број буџетске организације: 87</t>
  </si>
  <si>
    <t>Назив потрошачке јединице: Окружни привредни суд Источно Сарајево</t>
  </si>
  <si>
    <t>Број буџетске организације: 88</t>
  </si>
  <si>
    <t>Назив потрошачке јединице: Окружни привредни суд Требиње</t>
  </si>
  <si>
    <t>Број буџетске организације: 89</t>
  </si>
  <si>
    <t>Назив потрошачке јединице: Окружни привредни суд Приједор</t>
  </si>
  <si>
    <t>Број буџетске организације: 90</t>
  </si>
  <si>
    <t>Назив потрошачке јединице: Окружно јавно тужилаштво Приједор</t>
  </si>
  <si>
    <t>Број буџетске организације: 91</t>
  </si>
  <si>
    <t>Назив потрошачке јединице: Окружни суд Приједор</t>
  </si>
  <si>
    <t>Број буџетске организације: 92</t>
  </si>
  <si>
    <t>Назив потрошачке јединице: Министарство управе и локалне самоуправе</t>
  </si>
  <si>
    <t>Број министарства: 11</t>
  </si>
  <si>
    <t>Број министарства: 12</t>
  </si>
  <si>
    <t>Назив потрошачке јединице: Фонд "др Милан Јелић"</t>
  </si>
  <si>
    <t>Укупно Фонд "др Милан Јелић":</t>
  </si>
  <si>
    <t>Назив потрошачке јединице: Министарство здравља и социјалне заштите</t>
  </si>
  <si>
    <t>Број министарства: 13</t>
  </si>
  <si>
    <t>Назив потрошачке јединице: ЈЗУ Завод за стоматологију Бања Лука</t>
  </si>
  <si>
    <t>Број министарства: 14</t>
  </si>
  <si>
    <t xml:space="preserve">Дознаке грађанима </t>
  </si>
  <si>
    <t>Назив потрошачке јединице: Републички завод за стандардизацију и метрологију</t>
  </si>
  <si>
    <t>Назив потрошачке јединице: Републички завод за геолошка истраживања</t>
  </si>
  <si>
    <t>Назив потрошачке јединице: Министарство пољопривреде, шумарства и водопривреде</t>
  </si>
  <si>
    <t>Број министарства: 15</t>
  </si>
  <si>
    <t>Број потрошачке јединице: 001-006</t>
  </si>
  <si>
    <t>Назив потрошачке јединице: Републички хидрометеоролошки завод</t>
  </si>
  <si>
    <t>Назив потрошачке јединице: Агенција за аграрна плаћања</t>
  </si>
  <si>
    <t>Назив потрошачке јединице: Министарство саобраћаја и веза</t>
  </si>
  <si>
    <t>Број министарства: 16</t>
  </si>
  <si>
    <t>Назив потрошачке јединице: Агенција за безбједност саобраћаја</t>
  </si>
  <si>
    <t>Назив потрошачке јединице: Министарство трговине и туризма</t>
  </si>
  <si>
    <t>Број министарства: 18</t>
  </si>
  <si>
    <t>Назив потрошачке јединице: Министарство за просторно уређење, грађевинарство и екологију</t>
  </si>
  <si>
    <t>Број министарства: 19</t>
  </si>
  <si>
    <t>Назив потрошачке јединице: Републичка дирекција за обнову и изградњу</t>
  </si>
  <si>
    <t>Назив потрошачке јединице: Министарство рада и борачко-инвалидске заштите</t>
  </si>
  <si>
    <t>Број министарства: 20</t>
  </si>
  <si>
    <t>Назив потрошачке јединице: Фонд за пензијско и инвалидско осигурање Републике Српске</t>
  </si>
  <si>
    <t>Број министарства: 21</t>
  </si>
  <si>
    <t>Назив потрошачке јединице: Главна служба за ревизију јавног сектора Републике Српске</t>
  </si>
  <si>
    <t>Број министарства: 31</t>
  </si>
  <si>
    <t>Назив потрошачке јединице: Министарство породице, омладине и спорта</t>
  </si>
  <si>
    <t>Број министарства: 37</t>
  </si>
  <si>
    <t xml:space="preserve">Текући грантови непрофитним удружењима и организацијама за афирмацију породице </t>
  </si>
  <si>
    <t>Б у џ е т с к а   р е з е р в а</t>
  </si>
  <si>
    <t>Назив потрошачке јединице: Остала буџетска потрошња</t>
  </si>
  <si>
    <t>Број буџетске организације: 23</t>
  </si>
  <si>
    <t>Број потрошачке јединице: 006</t>
  </si>
  <si>
    <t>Укупно Остала буџетска потрошња:</t>
  </si>
  <si>
    <t>Назив потрошачке јединице: Унутрашњи дуг</t>
  </si>
  <si>
    <t>Укупно Унутрашњи дуг:</t>
  </si>
  <si>
    <t>Назив потрошачке јединице: Ино дуг</t>
  </si>
  <si>
    <t>Укупно Ино дуг:</t>
  </si>
  <si>
    <t>Назив потрошачке јединице: Јавне инвестиције</t>
  </si>
  <si>
    <t>Број потрошачке јединице: 005</t>
  </si>
  <si>
    <t>Расходи по основу камата на примљене зајмове у земљи</t>
  </si>
  <si>
    <t>Трансфер јединицама локалне самоуправе</t>
  </si>
  <si>
    <t>Укупно Јавне инвестиције:</t>
  </si>
  <si>
    <t>Опис</t>
  </si>
  <si>
    <t>А. БУЏЕТСКИ ПРИХОДИ</t>
  </si>
  <si>
    <t>Порески приходи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</si>
  <si>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</si>
  <si>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</si>
  <si>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</si>
  <si>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размјене између или унутар јединица власти</t>
  </si>
  <si>
    <t>Трансфери између или унутар јединица власти</t>
  </si>
  <si>
    <t>Б. БУЏЕТСКИ РАСХОДИ</t>
  </si>
  <si>
    <t xml:space="preserve">Текући расходи </t>
  </si>
  <si>
    <t>Трансфери између и унутар јединица власти</t>
  </si>
  <si>
    <t xml:space="preserve">* * * </t>
  </si>
  <si>
    <t>В. БРУТО БУЏЕТСКИ СУФИЦИТ/ДЕФИЦИТ (А-Б)</t>
  </si>
  <si>
    <t xml:space="preserve">Г. НЕТО ИЗДАЦИ ЗА НЕФИНАНСИЈСКУ ИМОВИНУ (I-II-III)  </t>
  </si>
  <si>
    <t>I Примици за нефинансијску имовину</t>
  </si>
  <si>
    <t>II Издаци за нефинансијску имовину</t>
  </si>
  <si>
    <t>III Издаци за нефинасијску имовину из трансакција између или унутар јединица власти</t>
  </si>
  <si>
    <t>Д. БУЏЕТСКИ СУФИЦИТ/ДЕФИЦИТ (В+Г)</t>
  </si>
  <si>
    <t>Ђ. НЕТО ФИНАНСИРАЊЕ (Е+Ж+З)</t>
  </si>
  <si>
    <t xml:space="preserve">Е.  НЕТО ПРИМИЦИ ОД ФИНАНСИЈСКЕ ИМОВИНЕ (I-II)  </t>
  </si>
  <si>
    <t>I Примици од финансијске имовине</t>
  </si>
  <si>
    <t>Примици од финансијске имовине из трансакција између или унутар јединица власти</t>
  </si>
  <si>
    <t>II Издаци за финансијску имовину</t>
  </si>
  <si>
    <t>Ж. НЕТО ЗАДУЖИВАЊЕ (I-II)</t>
  </si>
  <si>
    <t>I Примици од задуживања</t>
  </si>
  <si>
    <t>Примици од задуживања</t>
  </si>
  <si>
    <t>II Издаци за отплату дугова</t>
  </si>
  <si>
    <t>З. ОСТАЛИ НЕТО ПРИМИЦИ (I-II)</t>
  </si>
  <si>
    <t>I Остали примици</t>
  </si>
  <si>
    <t>Остали примици</t>
  </si>
  <si>
    <t>II Остали издаци</t>
  </si>
  <si>
    <t>И. РАЗЛИКА У ФИНАНСИРАЊУ (Д+Ђ)</t>
  </si>
  <si>
    <t>БУЏЕТСКИ ПРИХОДИ</t>
  </si>
  <si>
    <t>Порези на промет производа</t>
  </si>
  <si>
    <t>Индиректни порези прикупљени преко УИО - збирно</t>
  </si>
  <si>
    <t>Приходи од хартија од вриједности и финансијских деривата</t>
  </si>
  <si>
    <t>Приходи по основу реализованих позитивних курсних разлика из пословних и инвестиционих активности</t>
  </si>
  <si>
    <t>723000</t>
  </si>
  <si>
    <t>Т р а н с ф е р и   и з м е ђ у   и л и   у н у т а р   ј е д и н и ц а   в л а с т и</t>
  </si>
  <si>
    <t>П р и м и ц и   з а   н е ф и н а н с и ј с к у   и м о в и н у</t>
  </si>
  <si>
    <t>УКУПНИ БУЏЕТСКИ ПРИХОДИ И ПРИМИЦИ ЗА НЕФИНАНСИЈСКУ ИМОВИНУ</t>
  </si>
  <si>
    <t>БУЏЕТСКИ РАСХОДИ</t>
  </si>
  <si>
    <t>Остали некласификовани расходи</t>
  </si>
  <si>
    <t>Расходи по основу камата на хартије од вриједности</t>
  </si>
  <si>
    <t>Грантови у иностранство</t>
  </si>
  <si>
    <t>Дознаке грађанима које се исплаћују из буџета Републике, општина и градова</t>
  </si>
  <si>
    <t>Дознаке пружаоцима услуга социјалне заштите које се исплаћују из буџета Републике, општина и градова</t>
  </si>
  <si>
    <t>Трансфери заједничким институцијама</t>
  </si>
  <si>
    <t>ИЗДАЦИ ЗА НЕФИНАНСИЈСКУ ИМОВИНУ</t>
  </si>
  <si>
    <t>УКУПНИ БУЏЕТСКИ РАСХОДИ И ИЗДАЦИ ЗА НЕФИНАНСИЈСКУ ИМОВИНУ</t>
  </si>
  <si>
    <t>Ф И Н А Н С И Р А Њ Е</t>
  </si>
  <si>
    <t>Н Е Т О   П Р И М И Ц И   О Д   Ф И Н А Н С И Ј С К Е   И М О В И Н Е</t>
  </si>
  <si>
    <t>П р и м и ц и   о д   ф и н а н с и ј с к е   и м о в и н е</t>
  </si>
  <si>
    <t>Издаци за дате зајмове</t>
  </si>
  <si>
    <t>Издаци за финансијску имовину из трансакција са другим јединицама власти</t>
  </si>
  <si>
    <t>Н Е Т О   З А Д У Ж И В А Њ Е</t>
  </si>
  <si>
    <t>П р и м и ц и   од   з а д у ж и в а њ а</t>
  </si>
  <si>
    <t>Издаци за отплату главнице по хартијама од вриједности</t>
  </si>
  <si>
    <t>Издаци за отплату главнице примљених зајмова у земљи</t>
  </si>
  <si>
    <t>О С Т А Л И   Н Е Т О   П Р И М И Ц И</t>
  </si>
  <si>
    <t>О с т а л и   п р и м и ц и</t>
  </si>
  <si>
    <t>Примици по основу пореза на додату вриједност</t>
  </si>
  <si>
    <t xml:space="preserve">Остали издаци </t>
  </si>
  <si>
    <t>Трансфер за ЈУ "Вучијак" Прњавор</t>
  </si>
  <si>
    <t>Остали примици из трансакција са другим буџетским корисницима исте јединице власти</t>
  </si>
  <si>
    <t xml:space="preserve">Трансфери јединицама локалне самоуправе - личне инвалиднине из области социјалне заштите </t>
  </si>
  <si>
    <t>Средства за финансирање Коoрдинационог одбора</t>
  </si>
  <si>
    <t>Издаци за драгоцјености</t>
  </si>
  <si>
    <t>Текући грант Жељезничкој корпорацији БХЖЈК</t>
  </si>
  <si>
    <t>Текуће дознаке за унапређење материјалног положаја бораца са навршених 65 година живота</t>
  </si>
  <si>
    <t>Издаци за хартије од вриједности (изузев акција)</t>
  </si>
  <si>
    <t>Издаци за финансијску имовину из трансакција са другим буџетским корисницима исте јединице власти</t>
  </si>
  <si>
    <t>Издаци по основу аванса</t>
  </si>
  <si>
    <t>Назив потрошачке јединице: Републички протокол</t>
  </si>
  <si>
    <t>Назив потрошачке јединице: Републички завод за заштиту културно - историјског и природног насљеђа</t>
  </si>
  <si>
    <t>Трансфер Републичкој дирекцији за промет наоружања и војне опреме</t>
  </si>
  <si>
    <t>Назив потрошачке јединице: Републички секретаријат за расељена лица и миграције</t>
  </si>
  <si>
    <t>Назив потрошачке јединице: Студентски домови</t>
  </si>
  <si>
    <t>Суфинансирање смјештаја и исхране у студентским домовима</t>
  </si>
  <si>
    <t>Суфинансирање смјештаја и исхране у ђачким домовима</t>
  </si>
  <si>
    <t>Назив потрошачке јединице: Угоститељски сервис Владе Републике Српске</t>
  </si>
  <si>
    <t>Назив потрошачке јединице: Министарство привреде и предузетништва</t>
  </si>
  <si>
    <t>Број министарства: 17</t>
  </si>
  <si>
    <t>Текући грант - Подршка развоју привреде и побољшања ефикасности пословања и увођења нових технологија</t>
  </si>
  <si>
    <t>Трансфери за пројекте и програмске активности Републичког завода за заштиту културно - историјског и природног насљеђа</t>
  </si>
  <si>
    <t>Број потрошачке јединице: 006-009</t>
  </si>
  <si>
    <t>Број потрошачке јединице: 001-017</t>
  </si>
  <si>
    <t>Назив потрошачке јединице: Ђачки домови</t>
  </si>
  <si>
    <t>Назив потрошачке јединице: Министарство за научнотехнолошки развој, високо образовање и информационо друштво</t>
  </si>
  <si>
    <t>Назив потрошачке јединице: Министарство енергетике и рударства</t>
  </si>
  <si>
    <t xml:space="preserve">Назив потрошачке јединице: Министарство за европске интеграције и међународну сарадњу </t>
  </si>
  <si>
    <t>Расходи по основу иницијалних средстава за почетак рада Основног суда Шамац</t>
  </si>
  <si>
    <t>Укупно Министарство за научнотехнолошки развој, високо образовање и информационо друштво:</t>
  </si>
  <si>
    <t>БУЏЕТСКИ ИЗДАЦИ ПО КОРИСНИЦИМА - ОРГАНИЗАЦИОНА КЛАСИФИКАЦИЈА</t>
  </si>
  <si>
    <t>Текући грант - Подршка учешћу и организацији сајмова и манифестација у сврху развоја привреде и предузетништва</t>
  </si>
  <si>
    <t>НАЦРТ БУЏЕТА РС ЗА 2020. ГОДИНУ - БУЏЕТСКИ ИЗДАЦИ</t>
  </si>
  <si>
    <t>Текући грант - Подршка унапређењу пословних активности и побољшања пословања привредних друштава</t>
  </si>
  <si>
    <t>Расходи за рад независних међународних Комисија</t>
  </si>
  <si>
    <t>Трансфер Фонду здравственог осигурања</t>
  </si>
  <si>
    <t>Издаци за прибављање земљишта</t>
  </si>
  <si>
    <t>Текући грант за провођење Стратегије развоја МСП, предузетништва и успостављања пословних зона</t>
  </si>
  <si>
    <t>Издаци за изградњу и прибављање зграда и објеката - "Аеродроми Републике Српске"</t>
  </si>
  <si>
    <t>Трансфер за Народну и универзитетску библиотеку РС - COBISS</t>
  </si>
  <si>
    <t>Индекс</t>
  </si>
  <si>
    <t>ПРИЈЕДЛОГ РЕБАЛАНСА БУЏЕТА РЕПУБЛИКЕ СРПСКЕ ЗА 2019. ГОДИНУ - ОПШТИ ДИО</t>
  </si>
  <si>
    <t>ПРИЈЕДЛОГ РЕБАЛАНСА БУЏЕТА РЕПУБЛИКЕ СРПСКЕ ЗА 2019. ГОДИНУ - ФИНАНСИРАЊЕ</t>
  </si>
  <si>
    <t>ПРИЈЕДЛОГ РЕБАЛАНСА БУЏЕТА РЕПУБЛИКЕ СРПСКЕ ЗА 2019. ГОДИНУ - БУЏЕТСКИ РАСХОДИ И ИЗДАЦИ ЗА НЕФИНАНСИЈСКУ ИМОВИНУ</t>
  </si>
  <si>
    <t>ПРИЈЕДЛОГ РЕБАЛАНСА БУЏЕТА РЕПУБЛИКЕ СРПСКЕ ЗА 2019. ГОДИНУ - БУЏЕТСКИ ПРИХОДИ И ПРИМИЦИ ЗА НЕФИНАНСИЈСКУ ИМОВИНУ</t>
  </si>
  <si>
    <t>Буџет Републике Српске за 2019. годину</t>
  </si>
  <si>
    <t>Ребаланс буџета Републике Српске за 2019. годину</t>
  </si>
  <si>
    <t>01</t>
  </si>
  <si>
    <t>Опште јавне услуге</t>
  </si>
  <si>
    <t>02</t>
  </si>
  <si>
    <t>Одбрана</t>
  </si>
  <si>
    <t>03</t>
  </si>
  <si>
    <t>Јавни ред и сигурност</t>
  </si>
  <si>
    <t>04</t>
  </si>
  <si>
    <t>Економски послови</t>
  </si>
  <si>
    <t>05</t>
  </si>
  <si>
    <t>Заштита животне средине</t>
  </si>
  <si>
    <t>06</t>
  </si>
  <si>
    <t>Стамбени и заједнички послови</t>
  </si>
  <si>
    <t>07</t>
  </si>
  <si>
    <t>Здравство</t>
  </si>
  <si>
    <t>08</t>
  </si>
  <si>
    <t>Рекреација, култура и религија</t>
  </si>
  <si>
    <t>09</t>
  </si>
  <si>
    <t>Образовање</t>
  </si>
  <si>
    <t>Социјална заштита</t>
  </si>
  <si>
    <t>УКУПНО</t>
  </si>
  <si>
    <t xml:space="preserve">ПРИЈЕДЛОГ РЕБАЛАНСА БУЏЕТА РЕПУБЛИКЕ СРПСКЕ ЗА 2019. ГОДИНУ - ФУНКЦИОНАЛНА КЛАСИФИКАЦИЈА РАСХОДА И НЕТО ИЗДАТАКА ЗА НЕФИНАНСИЈСКУ ИМОВИНУ </t>
  </si>
  <si>
    <t>С А Д Р Ж А Ј</t>
  </si>
  <si>
    <t>I</t>
  </si>
  <si>
    <t>Општи дио</t>
  </si>
  <si>
    <t>II</t>
  </si>
  <si>
    <t>Буџетски приходи и примици за нефинансијску имовину</t>
  </si>
  <si>
    <t>III</t>
  </si>
  <si>
    <t>Буџетски расходи и издаци за нефинансијску имовину</t>
  </si>
  <si>
    <t>IV</t>
  </si>
  <si>
    <t>Финансирање</t>
  </si>
  <si>
    <t>V</t>
  </si>
  <si>
    <t xml:space="preserve">Функционална класификација расхода и нето издатака за нефинансијску имовину </t>
  </si>
  <si>
    <t>0101</t>
  </si>
  <si>
    <t>Предсједник Републике Српске</t>
  </si>
  <si>
    <t>0202</t>
  </si>
  <si>
    <t>Народна скупштина Републике Српске</t>
  </si>
  <si>
    <t>0204</t>
  </si>
  <si>
    <t>Вијеће народа Републике Српске</t>
  </si>
  <si>
    <t>0205</t>
  </si>
  <si>
    <t xml:space="preserve">Републичка комисија за утврђивање сукоба интереса у органима власти Републике Српске </t>
  </si>
  <si>
    <t>0206</t>
  </si>
  <si>
    <t>Омбудсман за дјецу Републике Српске</t>
  </si>
  <si>
    <t>0207</t>
  </si>
  <si>
    <t>Комисија за жалбе</t>
  </si>
  <si>
    <t>0208</t>
  </si>
  <si>
    <t>Републичка изборна комисија</t>
  </si>
  <si>
    <t>0209</t>
  </si>
  <si>
    <t>Фискални савјет Републике Српске</t>
  </si>
  <si>
    <t>0304</t>
  </si>
  <si>
    <t>Уставни суд Републике Српске</t>
  </si>
  <si>
    <t>0405</t>
  </si>
  <si>
    <t>Влада Републике Српске</t>
  </si>
  <si>
    <t>0407</t>
  </si>
  <si>
    <t>Ваздухопловни сервис</t>
  </si>
  <si>
    <t>0410</t>
  </si>
  <si>
    <t>Републичка управа за геодетске и имовинско - правне послове</t>
  </si>
  <si>
    <t>0411</t>
  </si>
  <si>
    <t>Републички секретаријат за законодавство</t>
  </si>
  <si>
    <t>0413</t>
  </si>
  <si>
    <t>Агенција за државну управу</t>
  </si>
  <si>
    <t>0414</t>
  </si>
  <si>
    <t>Одбор државне управе за жалбе</t>
  </si>
  <si>
    <t>0416</t>
  </si>
  <si>
    <t>Гендер  центар</t>
  </si>
  <si>
    <t>0417</t>
  </si>
  <si>
    <t>Канцеларија правног представника</t>
  </si>
  <si>
    <t>0419</t>
  </si>
  <si>
    <t>Републичка управа за инспекцијске послове</t>
  </si>
  <si>
    <t>0420</t>
  </si>
  <si>
    <t>Служба за заједничке послове Владе Републике Српске</t>
  </si>
  <si>
    <t>0421</t>
  </si>
  <si>
    <t>Хеликоптерски сервис</t>
  </si>
  <si>
    <t>0422</t>
  </si>
  <si>
    <t>Републичка управа цивилне заштите</t>
  </si>
  <si>
    <t>0423</t>
  </si>
  <si>
    <t>Републички протокол</t>
  </si>
  <si>
    <t>0424</t>
  </si>
  <si>
    <t>Републички секретаријат за расељена лица и миграције</t>
  </si>
  <si>
    <t>0425</t>
  </si>
  <si>
    <t>Угоститељски сервис Владе Републике Српске</t>
  </si>
  <si>
    <t>0501</t>
  </si>
  <si>
    <t>Академија наука и умјетности Републике Српске</t>
  </si>
  <si>
    <t>0712</t>
  </si>
  <si>
    <t>Министарство унутрашњих послова</t>
  </si>
  <si>
    <t>0813</t>
  </si>
  <si>
    <t>Министарство просвјете и културе</t>
  </si>
  <si>
    <t>0814</t>
  </si>
  <si>
    <t>Основне школе</t>
  </si>
  <si>
    <t>0815</t>
  </si>
  <si>
    <t>Средње школе</t>
  </si>
  <si>
    <t>0817</t>
  </si>
  <si>
    <t>Републички педагошки завод</t>
  </si>
  <si>
    <t>0818</t>
  </si>
  <si>
    <t>Институције културе</t>
  </si>
  <si>
    <t>0819</t>
  </si>
  <si>
    <t>Републички завод за заштиту културно - историјског и природног насљеђа</t>
  </si>
  <si>
    <t>0820</t>
  </si>
  <si>
    <t>Архив Републике Српске</t>
  </si>
  <si>
    <t>0822</t>
  </si>
  <si>
    <t>Републички секретаријат за вјере</t>
  </si>
  <si>
    <t>Универзитет у Бањој Луци</t>
  </si>
  <si>
    <t>Универзитет у Источном Сарајеву</t>
  </si>
  <si>
    <t>Висока медицинска школа Приједор</t>
  </si>
  <si>
    <t>Висока школа за туризам и хотелијерство Требиње</t>
  </si>
  <si>
    <t>0834</t>
  </si>
  <si>
    <t>Ђачки домови</t>
  </si>
  <si>
    <t>0840</t>
  </si>
  <si>
    <t>Институције специјалног и умјетничког образовања</t>
  </si>
  <si>
    <t>0841</t>
  </si>
  <si>
    <t>Завод за образовање одраслих</t>
  </si>
  <si>
    <t>0918</t>
  </si>
  <si>
    <t>Министарство финансија</t>
  </si>
  <si>
    <t>0919</t>
  </si>
  <si>
    <t>Пореска управа Републике Српске</t>
  </si>
  <si>
    <t>0921</t>
  </si>
  <si>
    <t>Републички девизни инспекторат</t>
  </si>
  <si>
    <t>0922</t>
  </si>
  <si>
    <t>Републички завод за статистику</t>
  </si>
  <si>
    <t>0925</t>
  </si>
  <si>
    <t>Републичка управа за игре на срећу</t>
  </si>
  <si>
    <t>1024</t>
  </si>
  <si>
    <t>Министарство правде</t>
  </si>
  <si>
    <t>1025</t>
  </si>
  <si>
    <t>Врховни суд Републике Српске</t>
  </si>
  <si>
    <t>1026</t>
  </si>
  <si>
    <t>Републичко јавно тужилаштво Републике Српске</t>
  </si>
  <si>
    <t>1027</t>
  </si>
  <si>
    <t>Правобранилаштво Републике Српске</t>
  </si>
  <si>
    <t>1041</t>
  </si>
  <si>
    <t>Центар за едукацију судија и тужилаца у Републици Српској</t>
  </si>
  <si>
    <t>1042</t>
  </si>
  <si>
    <t>Судска полиција Републике Српске</t>
  </si>
  <si>
    <t>1043</t>
  </si>
  <si>
    <t>Окружно јавно тужилаштво Бања Лука</t>
  </si>
  <si>
    <t>1044</t>
  </si>
  <si>
    <t>Окружно јавно тужилаштво Бијељина</t>
  </si>
  <si>
    <t>1045</t>
  </si>
  <si>
    <t>Окружно јавно тужилаштво Добој</t>
  </si>
  <si>
    <t>1046</t>
  </si>
  <si>
    <t>Окружно јавно тужилаштво Источно Сарајево</t>
  </si>
  <si>
    <t>1047</t>
  </si>
  <si>
    <t>Окружно јавно тужилаштво Требиње</t>
  </si>
  <si>
    <t>1048</t>
  </si>
  <si>
    <t>Окружни суд Бања Лука</t>
  </si>
  <si>
    <t>1049</t>
  </si>
  <si>
    <t>Окружни суд Бијељина</t>
  </si>
  <si>
    <t>1050</t>
  </si>
  <si>
    <t>Окружни суд Добој</t>
  </si>
  <si>
    <t>1051</t>
  </si>
  <si>
    <t>Окружни суд Источно Сарајево</t>
  </si>
  <si>
    <t>1052</t>
  </si>
  <si>
    <t>Окружни суд Требиње</t>
  </si>
  <si>
    <t>1054</t>
  </si>
  <si>
    <t>Казнено - поправни завод Бања Лука</t>
  </si>
  <si>
    <t>1055</t>
  </si>
  <si>
    <t>Казнено - поправни завод Фоча</t>
  </si>
  <si>
    <t>1056</t>
  </si>
  <si>
    <t>Казнено - поправни завод Бијељина</t>
  </si>
  <si>
    <t>1057</t>
  </si>
  <si>
    <t>Казнено - поправни завод Добој</t>
  </si>
  <si>
    <t>1058</t>
  </si>
  <si>
    <t>Казнено - поправни завод Источно Сарајево</t>
  </si>
  <si>
    <t>1059</t>
  </si>
  <si>
    <t>Казнено - поправни завод Требиње</t>
  </si>
  <si>
    <t>1060</t>
  </si>
  <si>
    <t>Основни суд Бања Лука</t>
  </si>
  <si>
    <t>1061</t>
  </si>
  <si>
    <t>Основни суд Мркоњић Град</t>
  </si>
  <si>
    <t>1062</t>
  </si>
  <si>
    <t>Основни суд Прњавор</t>
  </si>
  <si>
    <t>1063</t>
  </si>
  <si>
    <t>Основни суд Градишка</t>
  </si>
  <si>
    <t>1064</t>
  </si>
  <si>
    <t>Основни суд Приједор</t>
  </si>
  <si>
    <t>1065</t>
  </si>
  <si>
    <t>Основни суд Нови Град</t>
  </si>
  <si>
    <t>1066</t>
  </si>
  <si>
    <t>Основни суд Котор Варош</t>
  </si>
  <si>
    <t>1067</t>
  </si>
  <si>
    <t>Основни суд Бијељина</t>
  </si>
  <si>
    <t>1068</t>
  </si>
  <si>
    <t>Основни суд Зворник</t>
  </si>
  <si>
    <t>1069</t>
  </si>
  <si>
    <t>Основни суд Требиње</t>
  </si>
  <si>
    <t>1070</t>
  </si>
  <si>
    <t>Основни суд Фоча</t>
  </si>
  <si>
    <t>1071</t>
  </si>
  <si>
    <t>Основни суд Добој</t>
  </si>
  <si>
    <t>1072</t>
  </si>
  <si>
    <t>Основни суд Теслић</t>
  </si>
  <si>
    <t>1073</t>
  </si>
  <si>
    <t>Основни суд Дервента</t>
  </si>
  <si>
    <t>1074</t>
  </si>
  <si>
    <t>Основни суд Модрича</t>
  </si>
  <si>
    <t>1075</t>
  </si>
  <si>
    <t>Основни суд Соколац</t>
  </si>
  <si>
    <t>1076</t>
  </si>
  <si>
    <t>Основни суд Власеница</t>
  </si>
  <si>
    <t>1077</t>
  </si>
  <si>
    <t>Основни суд Вишеград</t>
  </si>
  <si>
    <t>1078</t>
  </si>
  <si>
    <t>Основни суд Сребреница</t>
  </si>
  <si>
    <t>1079</t>
  </si>
  <si>
    <t>Основни суд Козарска Дубица</t>
  </si>
  <si>
    <t>1080</t>
  </si>
  <si>
    <t>Центар за пружање бесплатне правне помоћи</t>
  </si>
  <si>
    <t>1082</t>
  </si>
  <si>
    <t>Републички центар за истраживање рата, ратних злочина и тражења несталих лица</t>
  </si>
  <si>
    <t>1083</t>
  </si>
  <si>
    <t>Агенција за управљање одузетом имовином</t>
  </si>
  <si>
    <t>1084</t>
  </si>
  <si>
    <t>Виши привредни суд</t>
  </si>
  <si>
    <t>1085</t>
  </si>
  <si>
    <t>Окружни привредни суд Бања Лука</t>
  </si>
  <si>
    <t>1086</t>
  </si>
  <si>
    <t>Окружни привредни суд Бијељина</t>
  </si>
  <si>
    <t>1087</t>
  </si>
  <si>
    <t>Окружни привредни суд Добој</t>
  </si>
  <si>
    <t>1088</t>
  </si>
  <si>
    <t>Окружни привредни суд Источно Сарајево</t>
  </si>
  <si>
    <t>1089</t>
  </si>
  <si>
    <t>Окружни привредни суд Требиње</t>
  </si>
  <si>
    <t>1090</t>
  </si>
  <si>
    <t>Окружни привредни суд Приједор</t>
  </si>
  <si>
    <t>1091</t>
  </si>
  <si>
    <t>Окружно јавно тужилаштво Приједор</t>
  </si>
  <si>
    <t>1092</t>
  </si>
  <si>
    <t>Окружни суд Приједор</t>
  </si>
  <si>
    <t>1141</t>
  </si>
  <si>
    <t>Министарство управе и локалне самоуправе</t>
  </si>
  <si>
    <t>1242</t>
  </si>
  <si>
    <t>Министарство за научнотехнолошки развој, високо образовање и информационо друштво</t>
  </si>
  <si>
    <t>1250</t>
  </si>
  <si>
    <t>1251</t>
  </si>
  <si>
    <t>1252</t>
  </si>
  <si>
    <t>1253</t>
  </si>
  <si>
    <t>1254</t>
  </si>
  <si>
    <t>Студентски домови</t>
  </si>
  <si>
    <t>1344</t>
  </si>
  <si>
    <t>Министарство здравља и социјалне заштите</t>
  </si>
  <si>
    <t>1369</t>
  </si>
  <si>
    <t>ЈЗУ Завод за стоматологију Бања Лука</t>
  </si>
  <si>
    <t>1445</t>
  </si>
  <si>
    <t>Министарство енергетике и рударства</t>
  </si>
  <si>
    <t>Републички завод за стандардизацију и метрологију</t>
  </si>
  <si>
    <t>1448</t>
  </si>
  <si>
    <t>Републички завод за геолошка истраживања</t>
  </si>
  <si>
    <t>1546</t>
  </si>
  <si>
    <t>Министарство пољопривреде, шумарства и водопривреде</t>
  </si>
  <si>
    <t>1548</t>
  </si>
  <si>
    <t>Републички хидрометеоролошки завод</t>
  </si>
  <si>
    <t>1552</t>
  </si>
  <si>
    <t>Агенција за аграрна плаћања</t>
  </si>
  <si>
    <t>1648</t>
  </si>
  <si>
    <t>Министарство саобраћаја и веза</t>
  </si>
  <si>
    <t>1652</t>
  </si>
  <si>
    <t>Агенција за безбједност саобраћаја</t>
  </si>
  <si>
    <t>1745</t>
  </si>
  <si>
    <t>Министарство привреде и предузетништва</t>
  </si>
  <si>
    <t>1746</t>
  </si>
  <si>
    <t>1855</t>
  </si>
  <si>
    <t>Министарство трговине и туризма</t>
  </si>
  <si>
    <t>1956</t>
  </si>
  <si>
    <t>Министарство за просторно уређење, грађевинарство и екологију</t>
  </si>
  <si>
    <t>1957</t>
  </si>
  <si>
    <t>Републичка дирекција за обнову и изградњу</t>
  </si>
  <si>
    <t>2058</t>
  </si>
  <si>
    <t>Министарство рада и борачко - инвалидске заштите</t>
  </si>
  <si>
    <t>2061</t>
  </si>
  <si>
    <t>Фонд за пензијско и инвалидско осигурање Републике Српске</t>
  </si>
  <si>
    <t>2159</t>
  </si>
  <si>
    <t>Министарство за европске интеграције и међународну сарадњу</t>
  </si>
  <si>
    <t>3170</t>
  </si>
  <si>
    <t>Главна служба за ревизију јавног сектора Републике Српске</t>
  </si>
  <si>
    <t>3710</t>
  </si>
  <si>
    <t>Министарство породице, омладине и спорта</t>
  </si>
  <si>
    <t>0923</t>
  </si>
  <si>
    <t>Остала буџетска потрошња</t>
  </si>
  <si>
    <t>VI</t>
  </si>
  <si>
    <t>Образложење Приједлога Ребаланса буџета Републике Српске за 2019. годину</t>
  </si>
  <si>
    <t>Број потрошачке јединице: 001-016</t>
  </si>
  <si>
    <t>Број потрошачке јединице: 100-118,200-271,300-333,400-438,500-547,600-624,700-724,800-860,900-963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</si>
</sst>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</cellStyleXfs>
  <cellXfs count="181">
    <xf numFmtId="0" fontId="0" fillId="0" borderId="0" xfId="0"/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left" vertical="center" wrapText="1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3" xfId="4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  <xf numFmtId="3" fontId="7" fillId="0" borderId="2" xfId="4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 wrapText="1"/>
    </xf>
    <xf numFmtId="3" fontId="7" fillId="0" borderId="0" xfId="4" applyNumberFormat="1" applyFont="1" applyFill="1" applyBorder="1" applyAlignment="1" applyProtection="1">
      <alignment horizontal="right" vertical="center" wrapText="1"/>
    </xf>
    <xf numFmtId="1" fontId="7" fillId="0" borderId="0" xfId="4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8" fillId="0" borderId="0" xfId="4" applyFont="1" applyFill="1" applyBorder="1" applyAlignment="1" applyProtection="1">
      <alignment horizontal="right" vertical="center" wrapText="1"/>
    </xf>
    <xf numFmtId="0" fontId="8" fillId="0" borderId="0" xfId="4" applyFont="1" applyFill="1" applyBorder="1" applyAlignment="1" applyProtection="1">
      <alignment horizontal="left" vertical="center" wrapText="1"/>
    </xf>
    <xf numFmtId="3" fontId="8" fillId="0" borderId="0" xfId="4" applyNumberFormat="1" applyFont="1" applyFill="1" applyBorder="1" applyAlignment="1" applyProtection="1">
      <alignment horizontal="right" vertical="center" wrapText="1"/>
    </xf>
    <xf numFmtId="1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4" applyFont="1" applyFill="1" applyBorder="1" applyAlignment="1" applyProtection="1">
      <alignment vertical="center" wrapText="1"/>
    </xf>
    <xf numFmtId="1" fontId="8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3" fontId="7" fillId="2" borderId="3" xfId="0" applyNumberFormat="1" applyFont="1" applyFill="1" applyBorder="1" applyAlignment="1" applyProtection="1">
      <alignment horizontal="right" vertical="center" wrapText="1"/>
    </xf>
    <xf numFmtId="1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0" xfId="4" applyFont="1" applyFill="1" applyBorder="1" applyAlignment="1" applyProtection="1">
      <alignment vertical="center" wrapText="1"/>
    </xf>
    <xf numFmtId="0" fontId="7" fillId="0" borderId="0" xfId="4" applyFont="1" applyFill="1" applyBorder="1" applyAlignment="1" applyProtection="1">
      <alignment horizontal="right" vertical="center" wrapText="1"/>
    </xf>
    <xf numFmtId="1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3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3" fontId="8" fillId="0" borderId="0" xfId="1" quotePrefix="1" applyNumberFormat="1" applyFont="1" applyFill="1" applyBorder="1" applyAlignment="1" applyProtection="1">
      <alignment horizontal="right" vertical="center" wrapText="1"/>
    </xf>
    <xf numFmtId="3" fontId="8" fillId="0" borderId="0" xfId="1" quotePrefix="1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9" fillId="0" borderId="0" xfId="1" quotePrefix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vertical="center" wrapText="1"/>
    </xf>
    <xf numFmtId="3" fontId="9" fillId="0" borderId="0" xfId="1" quotePrefix="1" applyNumberFormat="1" applyFont="1" applyFill="1" applyBorder="1" applyAlignment="1" applyProtection="1">
      <alignment horizontal="right" vertical="center" wrapText="1"/>
    </xf>
    <xf numFmtId="3" fontId="9" fillId="0" borderId="0" xfId="1" quotePrefix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wrapText="1"/>
    </xf>
    <xf numFmtId="0" fontId="7" fillId="0" borderId="0" xfId="1" quotePrefix="1" applyFont="1" applyFill="1" applyBorder="1" applyAlignment="1" applyProtection="1">
      <alignment horizontal="left" vertical="center" wrapText="1"/>
    </xf>
    <xf numFmtId="3" fontId="7" fillId="0" borderId="0" xfId="1" quotePrefix="1" applyNumberFormat="1" applyFont="1" applyFill="1" applyBorder="1" applyAlignment="1" applyProtection="1">
      <alignment horizontal="right" vertical="center" wrapText="1"/>
    </xf>
    <xf numFmtId="3" fontId="7" fillId="0" borderId="0" xfId="1" quotePrefix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right" vertical="center" wrapText="1"/>
    </xf>
    <xf numFmtId="3" fontId="8" fillId="0" borderId="0" xfId="1" applyNumberFormat="1" applyFont="1" applyFill="1" applyBorder="1" applyAlignment="1" applyProtection="1">
      <alignment horizontal="right" vertical="center" wrapText="1"/>
    </xf>
    <xf numFmtId="3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1" quotePrefix="1" applyFont="1" applyFill="1" applyBorder="1" applyAlignment="1" applyProtection="1">
      <alignment horizontal="left" vertical="center"/>
    </xf>
    <xf numFmtId="0" fontId="7" fillId="0" borderId="0" xfId="1" quotePrefix="1" applyFont="1" applyFill="1" applyBorder="1" applyAlignment="1" applyProtection="1">
      <alignment horizontal="left" vertical="center"/>
    </xf>
    <xf numFmtId="0" fontId="8" fillId="0" borderId="0" xfId="1" quotePrefix="1" applyFont="1" applyFill="1" applyBorder="1" applyAlignment="1" applyProtection="1">
      <alignment horizontal="right" vertical="center"/>
    </xf>
    <xf numFmtId="1" fontId="8" fillId="2" borderId="3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Protection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" fontId="9" fillId="0" borderId="0" xfId="0" applyNumberFormat="1" applyFont="1" applyFill="1" applyBorder="1" applyAlignment="1" applyProtection="1">
      <alignment horizontal="left" vertical="center" wrapText="1"/>
    </xf>
    <xf numFmtId="2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 applyProtection="1">
      <alignment horizontal="left" vertical="center"/>
    </xf>
    <xf numFmtId="0" fontId="8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Border="1" applyAlignment="1" applyProtection="1">
      <alignment horizontal="right"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horizontal="left" vertical="center" wrapText="1"/>
    </xf>
    <xf numFmtId="1" fontId="9" fillId="0" borderId="0" xfId="0" applyNumberFormat="1" applyFont="1" applyFill="1" applyBorder="1" applyAlignment="1" applyProtection="1">
      <alignment horizontal="left" vertical="center"/>
    </xf>
    <xf numFmtId="1" fontId="7" fillId="0" borderId="0" xfId="0" applyNumberFormat="1" applyFont="1" applyFill="1" applyBorder="1" applyAlignment="1" applyProtection="1">
      <alignment vertical="center" wrapText="1"/>
    </xf>
    <xf numFmtId="0" fontId="7" fillId="0" borderId="0" xfId="4" applyFont="1" applyFill="1" applyBorder="1" applyAlignment="1" applyProtection="1">
      <alignment vertical="center"/>
    </xf>
    <xf numFmtId="3" fontId="9" fillId="0" borderId="0" xfId="4" applyNumberFormat="1" applyFont="1" applyFill="1" applyBorder="1" applyAlignment="1" applyProtection="1">
      <alignment horizontal="right" vertical="center" wrapText="1"/>
    </xf>
    <xf numFmtId="3" fontId="9" fillId="0" borderId="0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vertical="center"/>
    </xf>
    <xf numFmtId="0" fontId="8" fillId="3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right" vertical="center"/>
    </xf>
    <xf numFmtId="0" fontId="7" fillId="0" borderId="4" xfId="4" applyFont="1" applyFill="1" applyBorder="1" applyAlignment="1" applyProtection="1">
      <alignment horizontal="center" vertical="center" wrapText="1"/>
    </xf>
    <xf numFmtId="3" fontId="7" fillId="0" borderId="4" xfId="4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left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 applyProtection="1">
      <alignment horizontal="right"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7" fillId="0" borderId="4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8" fillId="0" borderId="0" xfId="2" applyNumberFormat="1" applyFont="1" applyFill="1" applyBorder="1" applyAlignment="1" applyProtection="1">
      <alignment vertical="center"/>
    </xf>
    <xf numFmtId="2" fontId="8" fillId="0" borderId="0" xfId="2" applyNumberFormat="1" applyFont="1" applyFill="1" applyBorder="1" applyAlignment="1" applyProtection="1">
      <alignment horizontal="left" vertical="center" wrapText="1"/>
    </xf>
    <xf numFmtId="1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</xf>
    <xf numFmtId="3" fontId="7" fillId="0" borderId="3" xfId="0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/>
    </xf>
    <xf numFmtId="1" fontId="9" fillId="0" borderId="0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3" fontId="9" fillId="0" borderId="0" xfId="2" applyNumberFormat="1" applyFont="1" applyFill="1" applyBorder="1" applyAlignment="1" applyProtection="1">
      <alignment horizontal="right" vertical="center"/>
    </xf>
    <xf numFmtId="3" fontId="9" fillId="0" borderId="0" xfId="2" applyNumberFormat="1" applyFont="1" applyFill="1" applyBorder="1" applyAlignment="1" applyProtection="1">
      <alignment horizontal="center" vertical="center"/>
    </xf>
    <xf numFmtId="0" fontId="11" fillId="4" borderId="0" xfId="7" applyFont="1" applyFill="1" applyAlignment="1">
      <alignment vertical="center"/>
    </xf>
    <xf numFmtId="49" fontId="12" fillId="4" borderId="0" xfId="7" applyNumberFormat="1" applyFont="1" applyFill="1" applyBorder="1" applyAlignment="1" applyProtection="1">
      <alignment horizontal="center" vertical="center"/>
    </xf>
    <xf numFmtId="0" fontId="12" fillId="4" borderId="0" xfId="7" applyFont="1" applyFill="1" applyBorder="1" applyAlignment="1" applyProtection="1">
      <alignment vertical="center"/>
    </xf>
    <xf numFmtId="0" fontId="11" fillId="4" borderId="0" xfId="7" applyFont="1" applyFill="1" applyBorder="1" applyAlignment="1" applyProtection="1">
      <alignment horizontal="right" vertical="center"/>
    </xf>
    <xf numFmtId="0" fontId="12" fillId="4" borderId="0" xfId="7" applyFont="1" applyFill="1" applyBorder="1" applyAlignment="1" applyProtection="1">
      <alignment horizontal="center" vertical="center"/>
    </xf>
    <xf numFmtId="49" fontId="11" fillId="4" borderId="0" xfId="7" quotePrefix="1" applyNumberFormat="1" applyFont="1" applyFill="1" applyBorder="1" applyAlignment="1" applyProtection="1">
      <alignment horizontal="center" vertical="center"/>
    </xf>
    <xf numFmtId="0" fontId="11" fillId="4" borderId="0" xfId="7" applyFont="1" applyFill="1" applyBorder="1" applyAlignment="1" applyProtection="1">
      <alignment vertical="center"/>
    </xf>
    <xf numFmtId="49" fontId="11" fillId="4" borderId="0" xfId="7" applyNumberFormat="1" applyFont="1" applyFill="1" applyBorder="1" applyAlignment="1" applyProtection="1">
      <alignment horizontal="center" vertical="center"/>
    </xf>
    <xf numFmtId="0" fontId="11" fillId="4" borderId="0" xfId="7" applyFont="1" applyFill="1" applyAlignment="1">
      <alignment horizontal="right" vertical="center"/>
    </xf>
    <xf numFmtId="0" fontId="11" fillId="4" borderId="0" xfId="7" applyFont="1" applyFill="1" applyAlignment="1">
      <alignment horizontal="center" vertical="center"/>
    </xf>
    <xf numFmtId="0" fontId="11" fillId="4" borderId="0" xfId="7" applyFont="1" applyFill="1" applyBorder="1" applyAlignment="1" applyProtection="1">
      <alignment horizontal="center" vertical="center"/>
    </xf>
    <xf numFmtId="0" fontId="7" fillId="4" borderId="1" xfId="7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1" fontId="8" fillId="0" borderId="0" xfId="0" applyNumberFormat="1" applyFont="1" applyFill="1" applyBorder="1" applyAlignment="1" applyProtection="1">
      <alignment horizontal="left" vertical="center" wrapText="1"/>
    </xf>
  </cellXfs>
  <cellStyles count="10">
    <cellStyle name="Normal" xfId="0" builtinId="0"/>
    <cellStyle name="Normal 15 2" xfId="2"/>
    <cellStyle name="Normal 2" xfId="8"/>
    <cellStyle name="Normal 26" xfId="4"/>
    <cellStyle name="Normal 26 2 2 3 2" xfId="6"/>
    <cellStyle name="Normal 32" xfId="7"/>
    <cellStyle name="Normal 33" xfId="5"/>
    <cellStyle name="Normal 34" xfId="3"/>
    <cellStyle name="Normal_Budzet RS za 2008. godinu 2" xfId="1"/>
    <cellStyle name="Obično_List1" xfId="9"/>
  </cellStyles>
  <dxfs count="0"/>
  <tableStyles count="0" defaultTableStyle="TableStyleMedium2" defaultPivotStyle="PivotStyleLight16"/>
  <colors>
    <mruColors>
      <color rgb="FFFFFFCC"/>
      <color rgb="FFFFCCFF"/>
      <color rgb="FFCC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DKANDA\My%20Local%20Documents\India%20March%2000%20mission\med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BIH\BOP\BiH-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esanovic/Desktop/Users/sblagojevic/AppData/Local/Microsoft/Windows/Temporary%20Internet%20Files/Content.Outlook/QVQNZBZG/Plate%20i%20zaposleni%20za%20mart%202013%20god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OC"/>
      <sheetName val="Input"/>
      <sheetName val="WEO Assumptions"/>
      <sheetName val="Key Assumptions"/>
      <sheetName val="Real"/>
      <sheetName val="Realqtr"/>
      <sheetName val="RealCY"/>
      <sheetName val="Inflation"/>
      <sheetName val="External"/>
      <sheetName val="Externalqtr"/>
      <sheetName val="Money"/>
      <sheetName val="Fiscal"/>
      <sheetName val="ControlSheet"/>
      <sheetName val="WEO"/>
      <sheetName val="WEOqtr"/>
      <sheetName val="Output Tables"/>
      <sheetName val="Scenarios"/>
      <sheetName val="Macros"/>
      <sheetName val="SLD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s_m"/>
      <sheetName val="Output to MT"/>
      <sheetName val="Output to DSA"/>
      <sheetName val="Imp (euro)"/>
      <sheetName val="BOP-SR"/>
      <sheetName val="BOP-SR (euro)"/>
      <sheetName val="Texttable"/>
      <sheetName val="Input trade custom&amp;SA"/>
      <sheetName val="Proj_imp_sa"/>
      <sheetName val="Proj_exp_sa"/>
      <sheetName val="Chart1_euro"/>
      <sheetName val="Chart2_euro"/>
      <sheetName val="Chart1_us$"/>
      <sheetName val="Chart2_us"/>
      <sheetName val="Priv transf"/>
      <sheetName val="Serv &amp; Inc"/>
      <sheetName val="Exp"/>
      <sheetName val="Exp (euro)"/>
      <sheetName val="Imp"/>
      <sheetName val="Input Trade DOT"/>
      <sheetName val=" Input Trade_SA DOT"/>
      <sheetName val="DOT_exports"/>
      <sheetName val="DOT_imp"/>
      <sheetName val="Proj_tb_dot"/>
      <sheetName val="Proj_tb_sa"/>
      <sheetName val="CBBH CA_$"/>
      <sheetName val="CBBH bop"/>
      <sheetName val="ControlSheet"/>
      <sheetName val="Vulnerability-SR"/>
      <sheetName val="Financing-SR"/>
      <sheetName val="Vulnerability-EUR"/>
      <sheetName val="Financing-EU"/>
      <sheetName val="Customs revenues"/>
      <sheetName val="BOP-SR (Copy SR 2005) Art IV)"/>
      <sheetName val="BOP-SR (mission)"/>
      <sheetName val="Output to other files"/>
      <sheetName val="BOP_euro"/>
      <sheetName val="Sheet2"/>
      <sheetName val="vulnerab-SR"/>
      <sheetName val="revision"/>
      <sheetName val="Debt"/>
      <sheetName val="remittances"/>
      <sheetName val="Reserves"/>
      <sheetName val="weights"/>
      <sheetName val="Imp proj."/>
      <sheetName val="Exp proj"/>
      <sheetName val="Cust rev tab"/>
      <sheetName val="XM_Charts"/>
      <sheetName val="Cust rev"/>
      <sheetName val="Dutch"/>
      <sheetName val="Debt-SR"/>
      <sheetName val="BOP-SR (US$)"/>
      <sheetName val="Vul-SR"/>
      <sheetName val="Sheet1"/>
      <sheetName val="Chart1"/>
      <sheetName val="Chart2"/>
      <sheetName val="Chart3"/>
      <sheetName val="Table-transf"/>
      <sheetName val="Vul_Ex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 03"/>
      <sheetName val="Zaposleni"/>
      <sheetName val="Plate i zaposleni za mart 2013 "/>
    </sheetNames>
    <definedNames>
      <definedName name="Load_Op" refersTo="#REF!"/>
      <definedName name="Save_Op" refersTo="#REF!"/>
    </definedNames>
    <sheetDataSet>
      <sheetData sheetId="0">
        <row r="19">
          <cell r="AW19">
            <v>1938132.36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1"/>
  <sheetViews>
    <sheetView view="pageBreakPreview" topLeftCell="A112" zoomScale="80" zoomScaleNormal="80" zoomScaleSheetLayoutView="80" workbookViewId="0">
      <selection activeCell="C134" sqref="C134"/>
    </sheetView>
  </sheetViews>
  <sheetFormatPr defaultRowHeight="15.75" x14ac:dyDescent="0.2"/>
  <cols>
    <col min="1" max="1" width="6" style="163" customWidth="1"/>
    <col min="2" max="2" width="13.7109375" style="163" customWidth="1"/>
    <col min="3" max="3" width="111.42578125" style="163" customWidth="1"/>
    <col min="4" max="4" width="11.140625" style="171" customWidth="1"/>
    <col min="5" max="5" width="7.140625" style="172" customWidth="1"/>
    <col min="6" max="256" width="9.140625" style="163"/>
    <col min="257" max="257" width="7.140625" style="163" customWidth="1"/>
    <col min="258" max="258" width="13.7109375" style="163" customWidth="1"/>
    <col min="259" max="259" width="154.28515625" style="163" customWidth="1"/>
    <col min="260" max="260" width="14.7109375" style="163" customWidth="1"/>
    <col min="261" max="261" width="7.140625" style="163" customWidth="1"/>
    <col min="262" max="512" width="9.140625" style="163"/>
    <col min="513" max="513" width="7.140625" style="163" customWidth="1"/>
    <col min="514" max="514" width="13.7109375" style="163" customWidth="1"/>
    <col min="515" max="515" width="154.28515625" style="163" customWidth="1"/>
    <col min="516" max="516" width="14.7109375" style="163" customWidth="1"/>
    <col min="517" max="517" width="7.140625" style="163" customWidth="1"/>
    <col min="518" max="768" width="9.140625" style="163"/>
    <col min="769" max="769" width="7.140625" style="163" customWidth="1"/>
    <col min="770" max="770" width="13.7109375" style="163" customWidth="1"/>
    <col min="771" max="771" width="154.28515625" style="163" customWidth="1"/>
    <col min="772" max="772" width="14.7109375" style="163" customWidth="1"/>
    <col min="773" max="773" width="7.140625" style="163" customWidth="1"/>
    <col min="774" max="1024" width="9.140625" style="163"/>
    <col min="1025" max="1025" width="7.140625" style="163" customWidth="1"/>
    <col min="1026" max="1026" width="13.7109375" style="163" customWidth="1"/>
    <col min="1027" max="1027" width="154.28515625" style="163" customWidth="1"/>
    <col min="1028" max="1028" width="14.7109375" style="163" customWidth="1"/>
    <col min="1029" max="1029" width="7.140625" style="163" customWidth="1"/>
    <col min="1030" max="1280" width="9.140625" style="163"/>
    <col min="1281" max="1281" width="7.140625" style="163" customWidth="1"/>
    <col min="1282" max="1282" width="13.7109375" style="163" customWidth="1"/>
    <col min="1283" max="1283" width="154.28515625" style="163" customWidth="1"/>
    <col min="1284" max="1284" width="14.7109375" style="163" customWidth="1"/>
    <col min="1285" max="1285" width="7.140625" style="163" customWidth="1"/>
    <col min="1286" max="1536" width="9.140625" style="163"/>
    <col min="1537" max="1537" width="7.140625" style="163" customWidth="1"/>
    <col min="1538" max="1538" width="13.7109375" style="163" customWidth="1"/>
    <col min="1539" max="1539" width="154.28515625" style="163" customWidth="1"/>
    <col min="1540" max="1540" width="14.7109375" style="163" customWidth="1"/>
    <col min="1541" max="1541" width="7.140625" style="163" customWidth="1"/>
    <col min="1542" max="1792" width="9.140625" style="163"/>
    <col min="1793" max="1793" width="7.140625" style="163" customWidth="1"/>
    <col min="1794" max="1794" width="13.7109375" style="163" customWidth="1"/>
    <col min="1795" max="1795" width="154.28515625" style="163" customWidth="1"/>
    <col min="1796" max="1796" width="14.7109375" style="163" customWidth="1"/>
    <col min="1797" max="1797" width="7.140625" style="163" customWidth="1"/>
    <col min="1798" max="2048" width="9.140625" style="163"/>
    <col min="2049" max="2049" width="7.140625" style="163" customWidth="1"/>
    <col min="2050" max="2050" width="13.7109375" style="163" customWidth="1"/>
    <col min="2051" max="2051" width="154.28515625" style="163" customWidth="1"/>
    <col min="2052" max="2052" width="14.7109375" style="163" customWidth="1"/>
    <col min="2053" max="2053" width="7.140625" style="163" customWidth="1"/>
    <col min="2054" max="2304" width="9.140625" style="163"/>
    <col min="2305" max="2305" width="7.140625" style="163" customWidth="1"/>
    <col min="2306" max="2306" width="13.7109375" style="163" customWidth="1"/>
    <col min="2307" max="2307" width="154.28515625" style="163" customWidth="1"/>
    <col min="2308" max="2308" width="14.7109375" style="163" customWidth="1"/>
    <col min="2309" max="2309" width="7.140625" style="163" customWidth="1"/>
    <col min="2310" max="2560" width="9.140625" style="163"/>
    <col min="2561" max="2561" width="7.140625" style="163" customWidth="1"/>
    <col min="2562" max="2562" width="13.7109375" style="163" customWidth="1"/>
    <col min="2563" max="2563" width="154.28515625" style="163" customWidth="1"/>
    <col min="2564" max="2564" width="14.7109375" style="163" customWidth="1"/>
    <col min="2565" max="2565" width="7.140625" style="163" customWidth="1"/>
    <col min="2566" max="2816" width="9.140625" style="163"/>
    <col min="2817" max="2817" width="7.140625" style="163" customWidth="1"/>
    <col min="2818" max="2818" width="13.7109375" style="163" customWidth="1"/>
    <col min="2819" max="2819" width="154.28515625" style="163" customWidth="1"/>
    <col min="2820" max="2820" width="14.7109375" style="163" customWidth="1"/>
    <col min="2821" max="2821" width="7.140625" style="163" customWidth="1"/>
    <col min="2822" max="3072" width="9.140625" style="163"/>
    <col min="3073" max="3073" width="7.140625" style="163" customWidth="1"/>
    <col min="3074" max="3074" width="13.7109375" style="163" customWidth="1"/>
    <col min="3075" max="3075" width="154.28515625" style="163" customWidth="1"/>
    <col min="3076" max="3076" width="14.7109375" style="163" customWidth="1"/>
    <col min="3077" max="3077" width="7.140625" style="163" customWidth="1"/>
    <col min="3078" max="3328" width="9.140625" style="163"/>
    <col min="3329" max="3329" width="7.140625" style="163" customWidth="1"/>
    <col min="3330" max="3330" width="13.7109375" style="163" customWidth="1"/>
    <col min="3331" max="3331" width="154.28515625" style="163" customWidth="1"/>
    <col min="3332" max="3332" width="14.7109375" style="163" customWidth="1"/>
    <col min="3333" max="3333" width="7.140625" style="163" customWidth="1"/>
    <col min="3334" max="3584" width="9.140625" style="163"/>
    <col min="3585" max="3585" width="7.140625" style="163" customWidth="1"/>
    <col min="3586" max="3586" width="13.7109375" style="163" customWidth="1"/>
    <col min="3587" max="3587" width="154.28515625" style="163" customWidth="1"/>
    <col min="3588" max="3588" width="14.7109375" style="163" customWidth="1"/>
    <col min="3589" max="3589" width="7.140625" style="163" customWidth="1"/>
    <col min="3590" max="3840" width="9.140625" style="163"/>
    <col min="3841" max="3841" width="7.140625" style="163" customWidth="1"/>
    <col min="3842" max="3842" width="13.7109375" style="163" customWidth="1"/>
    <col min="3843" max="3843" width="154.28515625" style="163" customWidth="1"/>
    <col min="3844" max="3844" width="14.7109375" style="163" customWidth="1"/>
    <col min="3845" max="3845" width="7.140625" style="163" customWidth="1"/>
    <col min="3846" max="4096" width="9.140625" style="163"/>
    <col min="4097" max="4097" width="7.140625" style="163" customWidth="1"/>
    <col min="4098" max="4098" width="13.7109375" style="163" customWidth="1"/>
    <col min="4099" max="4099" width="154.28515625" style="163" customWidth="1"/>
    <col min="4100" max="4100" width="14.7109375" style="163" customWidth="1"/>
    <col min="4101" max="4101" width="7.140625" style="163" customWidth="1"/>
    <col min="4102" max="4352" width="9.140625" style="163"/>
    <col min="4353" max="4353" width="7.140625" style="163" customWidth="1"/>
    <col min="4354" max="4354" width="13.7109375" style="163" customWidth="1"/>
    <col min="4355" max="4355" width="154.28515625" style="163" customWidth="1"/>
    <col min="4356" max="4356" width="14.7109375" style="163" customWidth="1"/>
    <col min="4357" max="4357" width="7.140625" style="163" customWidth="1"/>
    <col min="4358" max="4608" width="9.140625" style="163"/>
    <col min="4609" max="4609" width="7.140625" style="163" customWidth="1"/>
    <col min="4610" max="4610" width="13.7109375" style="163" customWidth="1"/>
    <col min="4611" max="4611" width="154.28515625" style="163" customWidth="1"/>
    <col min="4612" max="4612" width="14.7109375" style="163" customWidth="1"/>
    <col min="4613" max="4613" width="7.140625" style="163" customWidth="1"/>
    <col min="4614" max="4864" width="9.140625" style="163"/>
    <col min="4865" max="4865" width="7.140625" style="163" customWidth="1"/>
    <col min="4866" max="4866" width="13.7109375" style="163" customWidth="1"/>
    <col min="4867" max="4867" width="154.28515625" style="163" customWidth="1"/>
    <col min="4868" max="4868" width="14.7109375" style="163" customWidth="1"/>
    <col min="4869" max="4869" width="7.140625" style="163" customWidth="1"/>
    <col min="4870" max="5120" width="9.140625" style="163"/>
    <col min="5121" max="5121" width="7.140625" style="163" customWidth="1"/>
    <col min="5122" max="5122" width="13.7109375" style="163" customWidth="1"/>
    <col min="5123" max="5123" width="154.28515625" style="163" customWidth="1"/>
    <col min="5124" max="5124" width="14.7109375" style="163" customWidth="1"/>
    <col min="5125" max="5125" width="7.140625" style="163" customWidth="1"/>
    <col min="5126" max="5376" width="9.140625" style="163"/>
    <col min="5377" max="5377" width="7.140625" style="163" customWidth="1"/>
    <col min="5378" max="5378" width="13.7109375" style="163" customWidth="1"/>
    <col min="5379" max="5379" width="154.28515625" style="163" customWidth="1"/>
    <col min="5380" max="5380" width="14.7109375" style="163" customWidth="1"/>
    <col min="5381" max="5381" width="7.140625" style="163" customWidth="1"/>
    <col min="5382" max="5632" width="9.140625" style="163"/>
    <col min="5633" max="5633" width="7.140625" style="163" customWidth="1"/>
    <col min="5634" max="5634" width="13.7109375" style="163" customWidth="1"/>
    <col min="5635" max="5635" width="154.28515625" style="163" customWidth="1"/>
    <col min="5636" max="5636" width="14.7109375" style="163" customWidth="1"/>
    <col min="5637" max="5637" width="7.140625" style="163" customWidth="1"/>
    <col min="5638" max="5888" width="9.140625" style="163"/>
    <col min="5889" max="5889" width="7.140625" style="163" customWidth="1"/>
    <col min="5890" max="5890" width="13.7109375" style="163" customWidth="1"/>
    <col min="5891" max="5891" width="154.28515625" style="163" customWidth="1"/>
    <col min="5892" max="5892" width="14.7109375" style="163" customWidth="1"/>
    <col min="5893" max="5893" width="7.140625" style="163" customWidth="1"/>
    <col min="5894" max="6144" width="9.140625" style="163"/>
    <col min="6145" max="6145" width="7.140625" style="163" customWidth="1"/>
    <col min="6146" max="6146" width="13.7109375" style="163" customWidth="1"/>
    <col min="6147" max="6147" width="154.28515625" style="163" customWidth="1"/>
    <col min="6148" max="6148" width="14.7109375" style="163" customWidth="1"/>
    <col min="6149" max="6149" width="7.140625" style="163" customWidth="1"/>
    <col min="6150" max="6400" width="9.140625" style="163"/>
    <col min="6401" max="6401" width="7.140625" style="163" customWidth="1"/>
    <col min="6402" max="6402" width="13.7109375" style="163" customWidth="1"/>
    <col min="6403" max="6403" width="154.28515625" style="163" customWidth="1"/>
    <col min="6404" max="6404" width="14.7109375" style="163" customWidth="1"/>
    <col min="6405" max="6405" width="7.140625" style="163" customWidth="1"/>
    <col min="6406" max="6656" width="9.140625" style="163"/>
    <col min="6657" max="6657" width="7.140625" style="163" customWidth="1"/>
    <col min="6658" max="6658" width="13.7109375" style="163" customWidth="1"/>
    <col min="6659" max="6659" width="154.28515625" style="163" customWidth="1"/>
    <col min="6660" max="6660" width="14.7109375" style="163" customWidth="1"/>
    <col min="6661" max="6661" width="7.140625" style="163" customWidth="1"/>
    <col min="6662" max="6912" width="9.140625" style="163"/>
    <col min="6913" max="6913" width="7.140625" style="163" customWidth="1"/>
    <col min="6914" max="6914" width="13.7109375" style="163" customWidth="1"/>
    <col min="6915" max="6915" width="154.28515625" style="163" customWidth="1"/>
    <col min="6916" max="6916" width="14.7109375" style="163" customWidth="1"/>
    <col min="6917" max="6917" width="7.140625" style="163" customWidth="1"/>
    <col min="6918" max="7168" width="9.140625" style="163"/>
    <col min="7169" max="7169" width="7.140625" style="163" customWidth="1"/>
    <col min="7170" max="7170" width="13.7109375" style="163" customWidth="1"/>
    <col min="7171" max="7171" width="154.28515625" style="163" customWidth="1"/>
    <col min="7172" max="7172" width="14.7109375" style="163" customWidth="1"/>
    <col min="7173" max="7173" width="7.140625" style="163" customWidth="1"/>
    <col min="7174" max="7424" width="9.140625" style="163"/>
    <col min="7425" max="7425" width="7.140625" style="163" customWidth="1"/>
    <col min="7426" max="7426" width="13.7109375" style="163" customWidth="1"/>
    <col min="7427" max="7427" width="154.28515625" style="163" customWidth="1"/>
    <col min="7428" max="7428" width="14.7109375" style="163" customWidth="1"/>
    <col min="7429" max="7429" width="7.140625" style="163" customWidth="1"/>
    <col min="7430" max="7680" width="9.140625" style="163"/>
    <col min="7681" max="7681" width="7.140625" style="163" customWidth="1"/>
    <col min="7682" max="7682" width="13.7109375" style="163" customWidth="1"/>
    <col min="7683" max="7683" width="154.28515625" style="163" customWidth="1"/>
    <col min="7684" max="7684" width="14.7109375" style="163" customWidth="1"/>
    <col min="7685" max="7685" width="7.140625" style="163" customWidth="1"/>
    <col min="7686" max="7936" width="9.140625" style="163"/>
    <col min="7937" max="7937" width="7.140625" style="163" customWidth="1"/>
    <col min="7938" max="7938" width="13.7109375" style="163" customWidth="1"/>
    <col min="7939" max="7939" width="154.28515625" style="163" customWidth="1"/>
    <col min="7940" max="7940" width="14.7109375" style="163" customWidth="1"/>
    <col min="7941" max="7941" width="7.140625" style="163" customWidth="1"/>
    <col min="7942" max="8192" width="9.140625" style="163"/>
    <col min="8193" max="8193" width="7.140625" style="163" customWidth="1"/>
    <col min="8194" max="8194" width="13.7109375" style="163" customWidth="1"/>
    <col min="8195" max="8195" width="154.28515625" style="163" customWidth="1"/>
    <col min="8196" max="8196" width="14.7109375" style="163" customWidth="1"/>
    <col min="8197" max="8197" width="7.140625" style="163" customWidth="1"/>
    <col min="8198" max="8448" width="9.140625" style="163"/>
    <col min="8449" max="8449" width="7.140625" style="163" customWidth="1"/>
    <col min="8450" max="8450" width="13.7109375" style="163" customWidth="1"/>
    <col min="8451" max="8451" width="154.28515625" style="163" customWidth="1"/>
    <col min="8452" max="8452" width="14.7109375" style="163" customWidth="1"/>
    <col min="8453" max="8453" width="7.140625" style="163" customWidth="1"/>
    <col min="8454" max="8704" width="9.140625" style="163"/>
    <col min="8705" max="8705" width="7.140625" style="163" customWidth="1"/>
    <col min="8706" max="8706" width="13.7109375" style="163" customWidth="1"/>
    <col min="8707" max="8707" width="154.28515625" style="163" customWidth="1"/>
    <col min="8708" max="8708" width="14.7109375" style="163" customWidth="1"/>
    <col min="8709" max="8709" width="7.140625" style="163" customWidth="1"/>
    <col min="8710" max="8960" width="9.140625" style="163"/>
    <col min="8961" max="8961" width="7.140625" style="163" customWidth="1"/>
    <col min="8962" max="8962" width="13.7109375" style="163" customWidth="1"/>
    <col min="8963" max="8963" width="154.28515625" style="163" customWidth="1"/>
    <col min="8964" max="8964" width="14.7109375" style="163" customWidth="1"/>
    <col min="8965" max="8965" width="7.140625" style="163" customWidth="1"/>
    <col min="8966" max="9216" width="9.140625" style="163"/>
    <col min="9217" max="9217" width="7.140625" style="163" customWidth="1"/>
    <col min="9218" max="9218" width="13.7109375" style="163" customWidth="1"/>
    <col min="9219" max="9219" width="154.28515625" style="163" customWidth="1"/>
    <col min="9220" max="9220" width="14.7109375" style="163" customWidth="1"/>
    <col min="9221" max="9221" width="7.140625" style="163" customWidth="1"/>
    <col min="9222" max="9472" width="9.140625" style="163"/>
    <col min="9473" max="9473" width="7.140625" style="163" customWidth="1"/>
    <col min="9474" max="9474" width="13.7109375" style="163" customWidth="1"/>
    <col min="9475" max="9475" width="154.28515625" style="163" customWidth="1"/>
    <col min="9476" max="9476" width="14.7109375" style="163" customWidth="1"/>
    <col min="9477" max="9477" width="7.140625" style="163" customWidth="1"/>
    <col min="9478" max="9728" width="9.140625" style="163"/>
    <col min="9729" max="9729" width="7.140625" style="163" customWidth="1"/>
    <col min="9730" max="9730" width="13.7109375" style="163" customWidth="1"/>
    <col min="9731" max="9731" width="154.28515625" style="163" customWidth="1"/>
    <col min="9732" max="9732" width="14.7109375" style="163" customWidth="1"/>
    <col min="9733" max="9733" width="7.140625" style="163" customWidth="1"/>
    <col min="9734" max="9984" width="9.140625" style="163"/>
    <col min="9985" max="9985" width="7.140625" style="163" customWidth="1"/>
    <col min="9986" max="9986" width="13.7109375" style="163" customWidth="1"/>
    <col min="9987" max="9987" width="154.28515625" style="163" customWidth="1"/>
    <col min="9988" max="9988" width="14.7109375" style="163" customWidth="1"/>
    <col min="9989" max="9989" width="7.140625" style="163" customWidth="1"/>
    <col min="9990" max="10240" width="9.140625" style="163"/>
    <col min="10241" max="10241" width="7.140625" style="163" customWidth="1"/>
    <col min="10242" max="10242" width="13.7109375" style="163" customWidth="1"/>
    <col min="10243" max="10243" width="154.28515625" style="163" customWidth="1"/>
    <col min="10244" max="10244" width="14.7109375" style="163" customWidth="1"/>
    <col min="10245" max="10245" width="7.140625" style="163" customWidth="1"/>
    <col min="10246" max="10496" width="9.140625" style="163"/>
    <col min="10497" max="10497" width="7.140625" style="163" customWidth="1"/>
    <col min="10498" max="10498" width="13.7109375" style="163" customWidth="1"/>
    <col min="10499" max="10499" width="154.28515625" style="163" customWidth="1"/>
    <col min="10500" max="10500" width="14.7109375" style="163" customWidth="1"/>
    <col min="10501" max="10501" width="7.140625" style="163" customWidth="1"/>
    <col min="10502" max="10752" width="9.140625" style="163"/>
    <col min="10753" max="10753" width="7.140625" style="163" customWidth="1"/>
    <col min="10754" max="10754" width="13.7109375" style="163" customWidth="1"/>
    <col min="10755" max="10755" width="154.28515625" style="163" customWidth="1"/>
    <col min="10756" max="10756" width="14.7109375" style="163" customWidth="1"/>
    <col min="10757" max="10757" width="7.140625" style="163" customWidth="1"/>
    <col min="10758" max="11008" width="9.140625" style="163"/>
    <col min="11009" max="11009" width="7.140625" style="163" customWidth="1"/>
    <col min="11010" max="11010" width="13.7109375" style="163" customWidth="1"/>
    <col min="11011" max="11011" width="154.28515625" style="163" customWidth="1"/>
    <col min="11012" max="11012" width="14.7109375" style="163" customWidth="1"/>
    <col min="11013" max="11013" width="7.140625" style="163" customWidth="1"/>
    <col min="11014" max="11264" width="9.140625" style="163"/>
    <col min="11265" max="11265" width="7.140625" style="163" customWidth="1"/>
    <col min="11266" max="11266" width="13.7109375" style="163" customWidth="1"/>
    <col min="11267" max="11267" width="154.28515625" style="163" customWidth="1"/>
    <col min="11268" max="11268" width="14.7109375" style="163" customWidth="1"/>
    <col min="11269" max="11269" width="7.140625" style="163" customWidth="1"/>
    <col min="11270" max="11520" width="9.140625" style="163"/>
    <col min="11521" max="11521" width="7.140625" style="163" customWidth="1"/>
    <col min="11522" max="11522" width="13.7109375" style="163" customWidth="1"/>
    <col min="11523" max="11523" width="154.28515625" style="163" customWidth="1"/>
    <col min="11524" max="11524" width="14.7109375" style="163" customWidth="1"/>
    <col min="11525" max="11525" width="7.140625" style="163" customWidth="1"/>
    <col min="11526" max="11776" width="9.140625" style="163"/>
    <col min="11777" max="11777" width="7.140625" style="163" customWidth="1"/>
    <col min="11778" max="11778" width="13.7109375" style="163" customWidth="1"/>
    <col min="11779" max="11779" width="154.28515625" style="163" customWidth="1"/>
    <col min="11780" max="11780" width="14.7109375" style="163" customWidth="1"/>
    <col min="11781" max="11781" width="7.140625" style="163" customWidth="1"/>
    <col min="11782" max="12032" width="9.140625" style="163"/>
    <col min="12033" max="12033" width="7.140625" style="163" customWidth="1"/>
    <col min="12034" max="12034" width="13.7109375" style="163" customWidth="1"/>
    <col min="12035" max="12035" width="154.28515625" style="163" customWidth="1"/>
    <col min="12036" max="12036" width="14.7109375" style="163" customWidth="1"/>
    <col min="12037" max="12037" width="7.140625" style="163" customWidth="1"/>
    <col min="12038" max="12288" width="9.140625" style="163"/>
    <col min="12289" max="12289" width="7.140625" style="163" customWidth="1"/>
    <col min="12290" max="12290" width="13.7109375" style="163" customWidth="1"/>
    <col min="12291" max="12291" width="154.28515625" style="163" customWidth="1"/>
    <col min="12292" max="12292" width="14.7109375" style="163" customWidth="1"/>
    <col min="12293" max="12293" width="7.140625" style="163" customWidth="1"/>
    <col min="12294" max="12544" width="9.140625" style="163"/>
    <col min="12545" max="12545" width="7.140625" style="163" customWidth="1"/>
    <col min="12546" max="12546" width="13.7109375" style="163" customWidth="1"/>
    <col min="12547" max="12547" width="154.28515625" style="163" customWidth="1"/>
    <col min="12548" max="12548" width="14.7109375" style="163" customWidth="1"/>
    <col min="12549" max="12549" width="7.140625" style="163" customWidth="1"/>
    <col min="12550" max="12800" width="9.140625" style="163"/>
    <col min="12801" max="12801" width="7.140625" style="163" customWidth="1"/>
    <col min="12802" max="12802" width="13.7109375" style="163" customWidth="1"/>
    <col min="12803" max="12803" width="154.28515625" style="163" customWidth="1"/>
    <col min="12804" max="12804" width="14.7109375" style="163" customWidth="1"/>
    <col min="12805" max="12805" width="7.140625" style="163" customWidth="1"/>
    <col min="12806" max="13056" width="9.140625" style="163"/>
    <col min="13057" max="13057" width="7.140625" style="163" customWidth="1"/>
    <col min="13058" max="13058" width="13.7109375" style="163" customWidth="1"/>
    <col min="13059" max="13059" width="154.28515625" style="163" customWidth="1"/>
    <col min="13060" max="13060" width="14.7109375" style="163" customWidth="1"/>
    <col min="13061" max="13061" width="7.140625" style="163" customWidth="1"/>
    <col min="13062" max="13312" width="9.140625" style="163"/>
    <col min="13313" max="13313" width="7.140625" style="163" customWidth="1"/>
    <col min="13314" max="13314" width="13.7109375" style="163" customWidth="1"/>
    <col min="13315" max="13315" width="154.28515625" style="163" customWidth="1"/>
    <col min="13316" max="13316" width="14.7109375" style="163" customWidth="1"/>
    <col min="13317" max="13317" width="7.140625" style="163" customWidth="1"/>
    <col min="13318" max="13568" width="9.140625" style="163"/>
    <col min="13569" max="13569" width="7.140625" style="163" customWidth="1"/>
    <col min="13570" max="13570" width="13.7109375" style="163" customWidth="1"/>
    <col min="13571" max="13571" width="154.28515625" style="163" customWidth="1"/>
    <col min="13572" max="13572" width="14.7109375" style="163" customWidth="1"/>
    <col min="13573" max="13573" width="7.140625" style="163" customWidth="1"/>
    <col min="13574" max="13824" width="9.140625" style="163"/>
    <col min="13825" max="13825" width="7.140625" style="163" customWidth="1"/>
    <col min="13826" max="13826" width="13.7109375" style="163" customWidth="1"/>
    <col min="13827" max="13827" width="154.28515625" style="163" customWidth="1"/>
    <col min="13828" max="13828" width="14.7109375" style="163" customWidth="1"/>
    <col min="13829" max="13829" width="7.140625" style="163" customWidth="1"/>
    <col min="13830" max="14080" width="9.140625" style="163"/>
    <col min="14081" max="14081" width="7.140625" style="163" customWidth="1"/>
    <col min="14082" max="14082" width="13.7109375" style="163" customWidth="1"/>
    <col min="14083" max="14083" width="154.28515625" style="163" customWidth="1"/>
    <col min="14084" max="14084" width="14.7109375" style="163" customWidth="1"/>
    <col min="14085" max="14085" width="7.140625" style="163" customWidth="1"/>
    <col min="14086" max="14336" width="9.140625" style="163"/>
    <col min="14337" max="14337" width="7.140625" style="163" customWidth="1"/>
    <col min="14338" max="14338" width="13.7109375" style="163" customWidth="1"/>
    <col min="14339" max="14339" width="154.28515625" style="163" customWidth="1"/>
    <col min="14340" max="14340" width="14.7109375" style="163" customWidth="1"/>
    <col min="14341" max="14341" width="7.140625" style="163" customWidth="1"/>
    <col min="14342" max="14592" width="9.140625" style="163"/>
    <col min="14593" max="14593" width="7.140625" style="163" customWidth="1"/>
    <col min="14594" max="14594" width="13.7109375" style="163" customWidth="1"/>
    <col min="14595" max="14595" width="154.28515625" style="163" customWidth="1"/>
    <col min="14596" max="14596" width="14.7109375" style="163" customWidth="1"/>
    <col min="14597" max="14597" width="7.140625" style="163" customWidth="1"/>
    <col min="14598" max="14848" width="9.140625" style="163"/>
    <col min="14849" max="14849" width="7.140625" style="163" customWidth="1"/>
    <col min="14850" max="14850" width="13.7109375" style="163" customWidth="1"/>
    <col min="14851" max="14851" width="154.28515625" style="163" customWidth="1"/>
    <col min="14852" max="14852" width="14.7109375" style="163" customWidth="1"/>
    <col min="14853" max="14853" width="7.140625" style="163" customWidth="1"/>
    <col min="14854" max="15104" width="9.140625" style="163"/>
    <col min="15105" max="15105" width="7.140625" style="163" customWidth="1"/>
    <col min="15106" max="15106" width="13.7109375" style="163" customWidth="1"/>
    <col min="15107" max="15107" width="154.28515625" style="163" customWidth="1"/>
    <col min="15108" max="15108" width="14.7109375" style="163" customWidth="1"/>
    <col min="15109" max="15109" width="7.140625" style="163" customWidth="1"/>
    <col min="15110" max="15360" width="9.140625" style="163"/>
    <col min="15361" max="15361" width="7.140625" style="163" customWidth="1"/>
    <col min="15362" max="15362" width="13.7109375" style="163" customWidth="1"/>
    <col min="15363" max="15363" width="154.28515625" style="163" customWidth="1"/>
    <col min="15364" max="15364" width="14.7109375" style="163" customWidth="1"/>
    <col min="15365" max="15365" width="7.140625" style="163" customWidth="1"/>
    <col min="15366" max="15616" width="9.140625" style="163"/>
    <col min="15617" max="15617" width="7.140625" style="163" customWidth="1"/>
    <col min="15618" max="15618" width="13.7109375" style="163" customWidth="1"/>
    <col min="15619" max="15619" width="154.28515625" style="163" customWidth="1"/>
    <col min="15620" max="15620" width="14.7109375" style="163" customWidth="1"/>
    <col min="15621" max="15621" width="7.140625" style="163" customWidth="1"/>
    <col min="15622" max="15872" width="9.140625" style="163"/>
    <col min="15873" max="15873" width="7.140625" style="163" customWidth="1"/>
    <col min="15874" max="15874" width="13.7109375" style="163" customWidth="1"/>
    <col min="15875" max="15875" width="154.28515625" style="163" customWidth="1"/>
    <col min="15876" max="15876" width="14.7109375" style="163" customWidth="1"/>
    <col min="15877" max="15877" width="7.140625" style="163" customWidth="1"/>
    <col min="15878" max="16128" width="9.140625" style="163"/>
    <col min="16129" max="16129" width="7.140625" style="163" customWidth="1"/>
    <col min="16130" max="16130" width="13.7109375" style="163" customWidth="1"/>
    <col min="16131" max="16131" width="154.28515625" style="163" customWidth="1"/>
    <col min="16132" max="16132" width="14.7109375" style="163" customWidth="1"/>
    <col min="16133" max="16133" width="7.140625" style="163" customWidth="1"/>
    <col min="16134" max="16384" width="9.140625" style="163"/>
  </cols>
  <sheetData>
    <row r="1" spans="1:5" ht="26.25" customHeight="1" x14ac:dyDescent="0.2">
      <c r="A1" s="174" t="s">
        <v>702</v>
      </c>
      <c r="B1" s="174"/>
      <c r="C1" s="174"/>
      <c r="D1" s="174"/>
      <c r="E1" s="174"/>
    </row>
    <row r="2" spans="1:5" ht="18.75" customHeight="1" x14ac:dyDescent="0.2">
      <c r="B2" s="164" t="s">
        <v>703</v>
      </c>
      <c r="C2" s="165" t="s">
        <v>704</v>
      </c>
      <c r="D2" s="166">
        <v>3</v>
      </c>
      <c r="E2" s="167"/>
    </row>
    <row r="3" spans="1:5" ht="18.75" customHeight="1" x14ac:dyDescent="0.2">
      <c r="B3" s="164" t="s">
        <v>705</v>
      </c>
      <c r="C3" s="165" t="s">
        <v>706</v>
      </c>
      <c r="D3" s="166">
        <v>4</v>
      </c>
      <c r="E3" s="167"/>
    </row>
    <row r="4" spans="1:5" ht="18.75" customHeight="1" x14ac:dyDescent="0.2">
      <c r="B4" s="164" t="s">
        <v>707</v>
      </c>
      <c r="C4" s="165" t="s">
        <v>708</v>
      </c>
      <c r="D4" s="166">
        <v>5</v>
      </c>
      <c r="E4" s="167"/>
    </row>
    <row r="5" spans="1:5" ht="18.75" customHeight="1" x14ac:dyDescent="0.2">
      <c r="B5" s="164" t="s">
        <v>709</v>
      </c>
      <c r="C5" s="165" t="s">
        <v>710</v>
      </c>
      <c r="D5" s="166">
        <v>7</v>
      </c>
      <c r="E5" s="167"/>
    </row>
    <row r="6" spans="1:5" ht="18.75" customHeight="1" x14ac:dyDescent="0.2">
      <c r="B6" s="164" t="s">
        <v>711</v>
      </c>
      <c r="C6" s="165" t="s">
        <v>712</v>
      </c>
      <c r="D6" s="166">
        <v>8</v>
      </c>
      <c r="E6" s="167"/>
    </row>
    <row r="7" spans="1:5" ht="18.75" customHeight="1" x14ac:dyDescent="0.2">
      <c r="B7" s="168" t="s">
        <v>713</v>
      </c>
      <c r="C7" s="169" t="s">
        <v>714</v>
      </c>
      <c r="D7" s="166">
        <v>9</v>
      </c>
      <c r="E7" s="167"/>
    </row>
    <row r="8" spans="1:5" ht="18.75" customHeight="1" x14ac:dyDescent="0.2">
      <c r="B8" s="168" t="s">
        <v>715</v>
      </c>
      <c r="C8" s="169" t="s">
        <v>716</v>
      </c>
      <c r="D8" s="166">
        <v>10</v>
      </c>
      <c r="E8" s="167"/>
    </row>
    <row r="9" spans="1:5" ht="18.75" customHeight="1" x14ac:dyDescent="0.2">
      <c r="B9" s="168" t="s">
        <v>717</v>
      </c>
      <c r="C9" s="169" t="s">
        <v>718</v>
      </c>
      <c r="D9" s="166">
        <v>11</v>
      </c>
      <c r="E9" s="167"/>
    </row>
    <row r="10" spans="1:5" ht="18.75" customHeight="1" x14ac:dyDescent="0.2">
      <c r="B10" s="170" t="s">
        <v>719</v>
      </c>
      <c r="C10" s="169" t="s">
        <v>720</v>
      </c>
      <c r="D10" s="166">
        <v>12</v>
      </c>
      <c r="E10" s="167"/>
    </row>
    <row r="11" spans="1:5" ht="18.75" customHeight="1" x14ac:dyDescent="0.2">
      <c r="B11" s="170" t="s">
        <v>721</v>
      </c>
      <c r="C11" s="169" t="s">
        <v>722</v>
      </c>
      <c r="D11" s="166">
        <v>13</v>
      </c>
      <c r="E11" s="167"/>
    </row>
    <row r="12" spans="1:5" ht="18.75" customHeight="1" x14ac:dyDescent="0.2">
      <c r="B12" s="170" t="s">
        <v>723</v>
      </c>
      <c r="C12" s="169" t="s">
        <v>724</v>
      </c>
      <c r="D12" s="166">
        <v>14</v>
      </c>
      <c r="E12" s="167"/>
    </row>
    <row r="13" spans="1:5" ht="18.75" customHeight="1" x14ac:dyDescent="0.2">
      <c r="B13" s="170" t="s">
        <v>725</v>
      </c>
      <c r="C13" s="169" t="s">
        <v>726</v>
      </c>
      <c r="D13" s="166">
        <v>14</v>
      </c>
      <c r="E13" s="167"/>
    </row>
    <row r="14" spans="1:5" ht="18.75" customHeight="1" x14ac:dyDescent="0.2">
      <c r="B14" s="170" t="s">
        <v>727</v>
      </c>
      <c r="C14" s="169" t="s">
        <v>728</v>
      </c>
      <c r="D14" s="166">
        <v>15</v>
      </c>
      <c r="E14" s="167"/>
    </row>
    <row r="15" spans="1:5" ht="18.75" customHeight="1" x14ac:dyDescent="0.2">
      <c r="B15" s="168" t="s">
        <v>729</v>
      </c>
      <c r="C15" s="169" t="s">
        <v>730</v>
      </c>
      <c r="D15" s="166">
        <v>16</v>
      </c>
      <c r="E15" s="167"/>
    </row>
    <row r="16" spans="1:5" ht="18.75" customHeight="1" x14ac:dyDescent="0.2">
      <c r="B16" s="168" t="s">
        <v>731</v>
      </c>
      <c r="C16" s="169" t="s">
        <v>732</v>
      </c>
      <c r="D16" s="166">
        <v>17</v>
      </c>
      <c r="E16" s="167"/>
    </row>
    <row r="17" spans="2:5" ht="18.75" customHeight="1" x14ac:dyDescent="0.2">
      <c r="B17" s="168" t="s">
        <v>733</v>
      </c>
      <c r="C17" s="169" t="s">
        <v>734</v>
      </c>
      <c r="D17" s="166">
        <v>18</v>
      </c>
      <c r="E17" s="167"/>
    </row>
    <row r="18" spans="2:5" ht="18.75" customHeight="1" x14ac:dyDescent="0.2">
      <c r="B18" s="168" t="s">
        <v>735</v>
      </c>
      <c r="C18" s="169" t="s">
        <v>736</v>
      </c>
      <c r="D18" s="166">
        <v>18</v>
      </c>
      <c r="E18" s="167"/>
    </row>
    <row r="19" spans="2:5" ht="18.75" customHeight="1" x14ac:dyDescent="0.2">
      <c r="B19" s="168" t="s">
        <v>737</v>
      </c>
      <c r="C19" s="169" t="s">
        <v>738</v>
      </c>
      <c r="D19" s="166">
        <v>19</v>
      </c>
      <c r="E19" s="167"/>
    </row>
    <row r="20" spans="2:5" ht="18.75" customHeight="1" x14ac:dyDescent="0.2">
      <c r="B20" s="168" t="s">
        <v>739</v>
      </c>
      <c r="C20" s="169" t="s">
        <v>740</v>
      </c>
      <c r="D20" s="166">
        <v>20</v>
      </c>
      <c r="E20" s="167"/>
    </row>
    <row r="21" spans="2:5" ht="18.75" customHeight="1" x14ac:dyDescent="0.2">
      <c r="B21" s="170" t="s">
        <v>741</v>
      </c>
      <c r="C21" s="169" t="s">
        <v>742</v>
      </c>
      <c r="D21" s="166">
        <v>21</v>
      </c>
      <c r="E21" s="167"/>
    </row>
    <row r="22" spans="2:5" ht="18.75" customHeight="1" x14ac:dyDescent="0.2">
      <c r="B22" s="168" t="s">
        <v>743</v>
      </c>
      <c r="C22" s="169" t="s">
        <v>744</v>
      </c>
      <c r="D22" s="166">
        <v>22</v>
      </c>
      <c r="E22" s="167"/>
    </row>
    <row r="23" spans="2:5" ht="18.75" customHeight="1" x14ac:dyDescent="0.2">
      <c r="B23" s="168" t="s">
        <v>745</v>
      </c>
      <c r="C23" s="169" t="s">
        <v>746</v>
      </c>
      <c r="D23" s="166">
        <v>23</v>
      </c>
      <c r="E23" s="167"/>
    </row>
    <row r="24" spans="2:5" ht="18.75" customHeight="1" x14ac:dyDescent="0.2">
      <c r="B24" s="168" t="s">
        <v>747</v>
      </c>
      <c r="C24" s="169" t="s">
        <v>748</v>
      </c>
      <c r="D24" s="166">
        <v>24</v>
      </c>
      <c r="E24" s="167"/>
    </row>
    <row r="25" spans="2:5" ht="18.75" customHeight="1" x14ac:dyDescent="0.2">
      <c r="B25" s="168" t="s">
        <v>749</v>
      </c>
      <c r="C25" s="169" t="s">
        <v>750</v>
      </c>
      <c r="D25" s="166">
        <v>25</v>
      </c>
      <c r="E25" s="167"/>
    </row>
    <row r="26" spans="2:5" ht="18.75" customHeight="1" x14ac:dyDescent="0.2">
      <c r="B26" s="168" t="s">
        <v>751</v>
      </c>
      <c r="C26" s="169" t="s">
        <v>752</v>
      </c>
      <c r="D26" s="166">
        <v>26</v>
      </c>
      <c r="E26" s="167"/>
    </row>
    <row r="27" spans="2:5" ht="18.75" customHeight="1" x14ac:dyDescent="0.2">
      <c r="B27" s="168" t="s">
        <v>753</v>
      </c>
      <c r="C27" s="169" t="s">
        <v>754</v>
      </c>
      <c r="D27" s="166">
        <v>27</v>
      </c>
      <c r="E27" s="167"/>
    </row>
    <row r="28" spans="2:5" ht="18.75" customHeight="1" x14ac:dyDescent="0.2">
      <c r="B28" s="168" t="s">
        <v>755</v>
      </c>
      <c r="C28" s="169" t="s">
        <v>756</v>
      </c>
      <c r="D28" s="166">
        <v>28</v>
      </c>
      <c r="E28" s="167"/>
    </row>
    <row r="29" spans="2:5" ht="18.75" customHeight="1" x14ac:dyDescent="0.2">
      <c r="B29" s="168" t="s">
        <v>757</v>
      </c>
      <c r="C29" s="169" t="s">
        <v>758</v>
      </c>
      <c r="D29" s="166">
        <v>29</v>
      </c>
      <c r="E29" s="167"/>
    </row>
    <row r="30" spans="2:5" ht="18.75" customHeight="1" x14ac:dyDescent="0.2">
      <c r="B30" s="168" t="s">
        <v>759</v>
      </c>
      <c r="C30" s="169" t="s">
        <v>760</v>
      </c>
      <c r="D30" s="166">
        <v>30</v>
      </c>
      <c r="E30" s="167"/>
    </row>
    <row r="31" spans="2:5" ht="18.75" customHeight="1" x14ac:dyDescent="0.2">
      <c r="B31" s="168" t="s">
        <v>761</v>
      </c>
      <c r="C31" s="169" t="s">
        <v>762</v>
      </c>
      <c r="D31" s="166">
        <v>31</v>
      </c>
      <c r="E31" s="167"/>
    </row>
    <row r="32" spans="2:5" ht="18.75" customHeight="1" x14ac:dyDescent="0.2">
      <c r="B32" s="168" t="s">
        <v>763</v>
      </c>
      <c r="C32" s="169" t="s">
        <v>764</v>
      </c>
      <c r="D32" s="166">
        <v>32</v>
      </c>
      <c r="E32" s="167"/>
    </row>
    <row r="33" spans="2:5" ht="18.75" customHeight="1" x14ac:dyDescent="0.2">
      <c r="B33" s="168" t="s">
        <v>765</v>
      </c>
      <c r="C33" s="169" t="s">
        <v>766</v>
      </c>
      <c r="D33" s="166">
        <v>33</v>
      </c>
      <c r="E33" s="167"/>
    </row>
    <row r="34" spans="2:5" ht="18.75" customHeight="1" x14ac:dyDescent="0.2">
      <c r="B34" s="168" t="s">
        <v>767</v>
      </c>
      <c r="C34" s="169" t="s">
        <v>768</v>
      </c>
      <c r="D34" s="166">
        <v>34</v>
      </c>
      <c r="E34" s="167"/>
    </row>
    <row r="35" spans="2:5" ht="18.75" customHeight="1" x14ac:dyDescent="0.2">
      <c r="B35" s="170" t="s">
        <v>769</v>
      </c>
      <c r="C35" s="169" t="s">
        <v>770</v>
      </c>
      <c r="D35" s="166">
        <v>35</v>
      </c>
      <c r="E35" s="167"/>
    </row>
    <row r="36" spans="2:5" ht="18.75" customHeight="1" x14ac:dyDescent="0.2">
      <c r="B36" s="170" t="s">
        <v>771</v>
      </c>
      <c r="C36" s="169" t="s">
        <v>772</v>
      </c>
      <c r="D36" s="166">
        <v>36</v>
      </c>
      <c r="E36" s="167"/>
    </row>
    <row r="37" spans="2:5" ht="18.75" customHeight="1" x14ac:dyDescent="0.2">
      <c r="B37" s="168" t="s">
        <v>773</v>
      </c>
      <c r="C37" s="169" t="s">
        <v>774</v>
      </c>
      <c r="D37" s="166">
        <v>37</v>
      </c>
      <c r="E37" s="167"/>
    </row>
    <row r="38" spans="2:5" ht="18.75" customHeight="1" x14ac:dyDescent="0.2">
      <c r="B38" s="170" t="s">
        <v>775</v>
      </c>
      <c r="C38" s="169" t="s">
        <v>776</v>
      </c>
      <c r="D38" s="166">
        <v>38</v>
      </c>
      <c r="E38" s="167"/>
    </row>
    <row r="39" spans="2:5" ht="18.75" customHeight="1" x14ac:dyDescent="0.2">
      <c r="B39" s="170" t="s">
        <v>777</v>
      </c>
      <c r="C39" s="169" t="s">
        <v>778</v>
      </c>
      <c r="D39" s="166">
        <v>38</v>
      </c>
      <c r="E39" s="167"/>
    </row>
    <row r="40" spans="2:5" ht="18.75" customHeight="1" x14ac:dyDescent="0.2">
      <c r="B40" s="168" t="s">
        <v>779</v>
      </c>
      <c r="C40" s="169" t="s">
        <v>780</v>
      </c>
      <c r="D40" s="166">
        <v>39</v>
      </c>
      <c r="E40" s="167"/>
    </row>
    <row r="41" spans="2:5" ht="18.75" customHeight="1" x14ac:dyDescent="0.2">
      <c r="B41" s="168" t="s">
        <v>785</v>
      </c>
      <c r="C41" s="169" t="s">
        <v>786</v>
      </c>
      <c r="D41" s="166">
        <v>39</v>
      </c>
      <c r="E41" s="167"/>
    </row>
    <row r="42" spans="2:5" ht="18.75" customHeight="1" x14ac:dyDescent="0.2">
      <c r="B42" s="168" t="s">
        <v>787</v>
      </c>
      <c r="C42" s="169" t="s">
        <v>788</v>
      </c>
      <c r="D42" s="166">
        <v>40</v>
      </c>
      <c r="E42" s="167"/>
    </row>
    <row r="43" spans="2:5" ht="18.75" customHeight="1" x14ac:dyDescent="0.2">
      <c r="B43" s="170" t="s">
        <v>789</v>
      </c>
      <c r="C43" s="169" t="s">
        <v>790</v>
      </c>
      <c r="D43" s="166">
        <v>40</v>
      </c>
      <c r="E43" s="167"/>
    </row>
    <row r="44" spans="2:5" ht="18.75" customHeight="1" x14ac:dyDescent="0.2">
      <c r="B44" s="170" t="s">
        <v>791</v>
      </c>
      <c r="C44" s="169" t="s">
        <v>792</v>
      </c>
      <c r="D44" s="166">
        <v>41</v>
      </c>
      <c r="E44" s="167"/>
    </row>
    <row r="45" spans="2:5" ht="18.75" customHeight="1" x14ac:dyDescent="0.2">
      <c r="B45" s="170" t="s">
        <v>793</v>
      </c>
      <c r="C45" s="169" t="s">
        <v>794</v>
      </c>
      <c r="D45" s="166">
        <v>42</v>
      </c>
      <c r="E45" s="167"/>
    </row>
    <row r="46" spans="2:5" ht="18.75" customHeight="1" x14ac:dyDescent="0.2">
      <c r="B46" s="168" t="s">
        <v>795</v>
      </c>
      <c r="C46" s="169" t="s">
        <v>796</v>
      </c>
      <c r="D46" s="166">
        <v>43</v>
      </c>
      <c r="E46" s="167"/>
    </row>
    <row r="47" spans="2:5" ht="18.75" customHeight="1" x14ac:dyDescent="0.2">
      <c r="B47" s="168" t="s">
        <v>797</v>
      </c>
      <c r="C47" s="169" t="s">
        <v>798</v>
      </c>
      <c r="D47" s="166">
        <v>44</v>
      </c>
      <c r="E47" s="167"/>
    </row>
    <row r="48" spans="2:5" ht="18.75" customHeight="1" x14ac:dyDescent="0.2">
      <c r="B48" s="170" t="s">
        <v>799</v>
      </c>
      <c r="C48" s="169" t="s">
        <v>800</v>
      </c>
      <c r="D48" s="166">
        <v>45</v>
      </c>
      <c r="E48" s="167"/>
    </row>
    <row r="49" spans="2:5" ht="18.75" customHeight="1" x14ac:dyDescent="0.2">
      <c r="B49" s="170" t="s">
        <v>801</v>
      </c>
      <c r="C49" s="169" t="s">
        <v>802</v>
      </c>
      <c r="D49" s="166">
        <v>46</v>
      </c>
      <c r="E49" s="167"/>
    </row>
    <row r="50" spans="2:5" ht="18.75" customHeight="1" x14ac:dyDescent="0.2">
      <c r="B50" s="170" t="s">
        <v>803</v>
      </c>
      <c r="C50" s="169" t="s">
        <v>804</v>
      </c>
      <c r="D50" s="166">
        <v>47</v>
      </c>
      <c r="E50" s="167"/>
    </row>
    <row r="51" spans="2:5" ht="18.75" customHeight="1" x14ac:dyDescent="0.2">
      <c r="B51" s="170" t="s">
        <v>805</v>
      </c>
      <c r="C51" s="169" t="s">
        <v>806</v>
      </c>
      <c r="D51" s="166">
        <v>48</v>
      </c>
      <c r="E51" s="167"/>
    </row>
    <row r="52" spans="2:5" ht="18.75" customHeight="1" x14ac:dyDescent="0.2">
      <c r="B52" s="170" t="s">
        <v>807</v>
      </c>
      <c r="C52" s="169" t="s">
        <v>808</v>
      </c>
      <c r="D52" s="166">
        <v>49</v>
      </c>
      <c r="E52" s="167"/>
    </row>
    <row r="53" spans="2:5" ht="18.75" customHeight="1" x14ac:dyDescent="0.2">
      <c r="B53" s="170" t="s">
        <v>809</v>
      </c>
      <c r="C53" s="169" t="s">
        <v>810</v>
      </c>
      <c r="D53" s="166">
        <v>50</v>
      </c>
      <c r="E53" s="167"/>
    </row>
    <row r="54" spans="2:5" ht="18.75" customHeight="1" x14ac:dyDescent="0.2">
      <c r="B54" s="170" t="s">
        <v>811</v>
      </c>
      <c r="C54" s="169" t="s">
        <v>812</v>
      </c>
      <c r="D54" s="166">
        <v>51</v>
      </c>
      <c r="E54" s="167"/>
    </row>
    <row r="55" spans="2:5" ht="18.75" customHeight="1" x14ac:dyDescent="0.2">
      <c r="B55" s="170" t="s">
        <v>813</v>
      </c>
      <c r="C55" s="169" t="s">
        <v>814</v>
      </c>
      <c r="D55" s="166">
        <v>52</v>
      </c>
      <c r="E55" s="167"/>
    </row>
    <row r="56" spans="2:5" ht="18.75" customHeight="1" x14ac:dyDescent="0.2">
      <c r="B56" s="170" t="s">
        <v>815</v>
      </c>
      <c r="C56" s="169" t="s">
        <v>816</v>
      </c>
      <c r="D56" s="166">
        <v>53</v>
      </c>
      <c r="E56" s="167"/>
    </row>
    <row r="57" spans="2:5" ht="18.75" customHeight="1" x14ac:dyDescent="0.2">
      <c r="B57" s="170" t="s">
        <v>817</v>
      </c>
      <c r="C57" s="169" t="s">
        <v>818</v>
      </c>
      <c r="D57" s="166">
        <v>53</v>
      </c>
      <c r="E57" s="167"/>
    </row>
    <row r="58" spans="2:5" ht="18.75" customHeight="1" x14ac:dyDescent="0.2">
      <c r="B58" s="170" t="s">
        <v>819</v>
      </c>
      <c r="C58" s="169" t="s">
        <v>820</v>
      </c>
      <c r="D58" s="166">
        <v>54</v>
      </c>
      <c r="E58" s="167"/>
    </row>
    <row r="59" spans="2:5" ht="18.75" customHeight="1" x14ac:dyDescent="0.2">
      <c r="B59" s="170" t="s">
        <v>821</v>
      </c>
      <c r="C59" s="169" t="s">
        <v>822</v>
      </c>
      <c r="D59" s="166">
        <v>54</v>
      </c>
      <c r="E59" s="167"/>
    </row>
    <row r="60" spans="2:5" ht="18.75" customHeight="1" x14ac:dyDescent="0.2">
      <c r="B60" s="170" t="s">
        <v>823</v>
      </c>
      <c r="C60" s="169" t="s">
        <v>824</v>
      </c>
      <c r="D60" s="166">
        <v>55</v>
      </c>
      <c r="E60" s="167"/>
    </row>
    <row r="61" spans="2:5" ht="18.75" customHeight="1" x14ac:dyDescent="0.2">
      <c r="B61" s="170" t="s">
        <v>825</v>
      </c>
      <c r="C61" s="169" t="s">
        <v>826</v>
      </c>
      <c r="D61" s="166">
        <v>56</v>
      </c>
      <c r="E61" s="167"/>
    </row>
    <row r="62" spans="2:5" ht="18.75" customHeight="1" x14ac:dyDescent="0.2">
      <c r="B62" s="170" t="s">
        <v>827</v>
      </c>
      <c r="C62" s="169" t="s">
        <v>828</v>
      </c>
      <c r="D62" s="166">
        <v>57</v>
      </c>
      <c r="E62" s="167"/>
    </row>
    <row r="63" spans="2:5" ht="18.75" customHeight="1" x14ac:dyDescent="0.2">
      <c r="B63" s="170" t="s">
        <v>829</v>
      </c>
      <c r="C63" s="169" t="s">
        <v>830</v>
      </c>
      <c r="D63" s="166">
        <v>58</v>
      </c>
      <c r="E63" s="167"/>
    </row>
    <row r="64" spans="2:5" ht="18.75" customHeight="1" x14ac:dyDescent="0.2">
      <c r="B64" s="170" t="s">
        <v>831</v>
      </c>
      <c r="C64" s="169" t="s">
        <v>832</v>
      </c>
      <c r="D64" s="166">
        <v>58</v>
      </c>
      <c r="E64" s="167"/>
    </row>
    <row r="65" spans="2:5" ht="18.75" customHeight="1" x14ac:dyDescent="0.2">
      <c r="B65" s="170" t="s">
        <v>833</v>
      </c>
      <c r="C65" s="169" t="s">
        <v>834</v>
      </c>
      <c r="D65" s="166">
        <v>59</v>
      </c>
      <c r="E65" s="167"/>
    </row>
    <row r="66" spans="2:5" ht="18.75" customHeight="1" x14ac:dyDescent="0.2">
      <c r="B66" s="170" t="s">
        <v>835</v>
      </c>
      <c r="C66" s="169" t="s">
        <v>836</v>
      </c>
      <c r="D66" s="166">
        <v>60</v>
      </c>
      <c r="E66" s="167"/>
    </row>
    <row r="67" spans="2:5" ht="18.75" customHeight="1" x14ac:dyDescent="0.2">
      <c r="B67" s="170" t="s">
        <v>837</v>
      </c>
      <c r="C67" s="169" t="s">
        <v>838</v>
      </c>
      <c r="D67" s="166">
        <v>61</v>
      </c>
      <c r="E67" s="167"/>
    </row>
    <row r="68" spans="2:5" ht="18.75" customHeight="1" x14ac:dyDescent="0.2">
      <c r="B68" s="170" t="s">
        <v>839</v>
      </c>
      <c r="C68" s="169" t="s">
        <v>840</v>
      </c>
      <c r="D68" s="166">
        <v>62</v>
      </c>
      <c r="E68" s="167"/>
    </row>
    <row r="69" spans="2:5" ht="18.75" customHeight="1" x14ac:dyDescent="0.2">
      <c r="B69" s="170" t="s">
        <v>841</v>
      </c>
      <c r="C69" s="169" t="s">
        <v>842</v>
      </c>
      <c r="D69" s="166">
        <v>63</v>
      </c>
      <c r="E69" s="167"/>
    </row>
    <row r="70" spans="2:5" ht="18.75" customHeight="1" x14ac:dyDescent="0.2">
      <c r="B70" s="170" t="s">
        <v>843</v>
      </c>
      <c r="C70" s="169" t="s">
        <v>844</v>
      </c>
      <c r="D70" s="166">
        <v>64</v>
      </c>
      <c r="E70" s="167"/>
    </row>
    <row r="71" spans="2:5" ht="18.75" customHeight="1" x14ac:dyDescent="0.2">
      <c r="B71" s="170" t="s">
        <v>845</v>
      </c>
      <c r="C71" s="169" t="s">
        <v>846</v>
      </c>
      <c r="D71" s="166">
        <v>65</v>
      </c>
      <c r="E71" s="167"/>
    </row>
    <row r="72" spans="2:5" ht="18.75" customHeight="1" x14ac:dyDescent="0.2">
      <c r="B72" s="170" t="s">
        <v>847</v>
      </c>
      <c r="C72" s="169" t="s">
        <v>848</v>
      </c>
      <c r="D72" s="166">
        <v>66</v>
      </c>
      <c r="E72" s="167"/>
    </row>
    <row r="73" spans="2:5" ht="18.75" customHeight="1" x14ac:dyDescent="0.2">
      <c r="B73" s="170" t="s">
        <v>849</v>
      </c>
      <c r="C73" s="169" t="s">
        <v>850</v>
      </c>
      <c r="D73" s="166">
        <v>67</v>
      </c>
      <c r="E73" s="167"/>
    </row>
    <row r="74" spans="2:5" ht="18.75" customHeight="1" x14ac:dyDescent="0.2">
      <c r="B74" s="170" t="s">
        <v>851</v>
      </c>
      <c r="C74" s="169" t="s">
        <v>852</v>
      </c>
      <c r="D74" s="166">
        <v>68</v>
      </c>
      <c r="E74" s="167"/>
    </row>
    <row r="75" spans="2:5" ht="18.75" customHeight="1" x14ac:dyDescent="0.2">
      <c r="B75" s="170" t="s">
        <v>853</v>
      </c>
      <c r="C75" s="169" t="s">
        <v>854</v>
      </c>
      <c r="D75" s="166">
        <v>69</v>
      </c>
      <c r="E75" s="167"/>
    </row>
    <row r="76" spans="2:5" ht="18.75" customHeight="1" x14ac:dyDescent="0.2">
      <c r="B76" s="170" t="s">
        <v>855</v>
      </c>
      <c r="C76" s="169" t="s">
        <v>856</v>
      </c>
      <c r="D76" s="166">
        <v>70</v>
      </c>
      <c r="E76" s="167"/>
    </row>
    <row r="77" spans="2:5" ht="18.75" customHeight="1" x14ac:dyDescent="0.2">
      <c r="B77" s="170" t="s">
        <v>857</v>
      </c>
      <c r="C77" s="169" t="s">
        <v>858</v>
      </c>
      <c r="D77" s="166">
        <v>70</v>
      </c>
      <c r="E77" s="167"/>
    </row>
    <row r="78" spans="2:5" ht="18.75" customHeight="1" x14ac:dyDescent="0.2">
      <c r="B78" s="170" t="s">
        <v>859</v>
      </c>
      <c r="C78" s="169" t="s">
        <v>860</v>
      </c>
      <c r="D78" s="166">
        <v>71</v>
      </c>
      <c r="E78" s="167"/>
    </row>
    <row r="79" spans="2:5" ht="18.75" customHeight="1" x14ac:dyDescent="0.2">
      <c r="B79" s="170" t="s">
        <v>861</v>
      </c>
      <c r="C79" s="169" t="s">
        <v>862</v>
      </c>
      <c r="D79" s="166">
        <v>72</v>
      </c>
      <c r="E79" s="167"/>
    </row>
    <row r="80" spans="2:5" ht="18.75" customHeight="1" x14ac:dyDescent="0.2">
      <c r="B80" s="170" t="s">
        <v>863</v>
      </c>
      <c r="C80" s="169" t="s">
        <v>864</v>
      </c>
      <c r="D80" s="166">
        <v>73</v>
      </c>
      <c r="E80" s="167"/>
    </row>
    <row r="81" spans="2:5" ht="18.75" customHeight="1" x14ac:dyDescent="0.2">
      <c r="B81" s="170" t="s">
        <v>865</v>
      </c>
      <c r="C81" s="169" t="s">
        <v>866</v>
      </c>
      <c r="D81" s="166">
        <v>74</v>
      </c>
      <c r="E81" s="167"/>
    </row>
    <row r="82" spans="2:5" ht="18.75" customHeight="1" x14ac:dyDescent="0.2">
      <c r="B82" s="170" t="s">
        <v>867</v>
      </c>
      <c r="C82" s="169" t="s">
        <v>868</v>
      </c>
      <c r="D82" s="166">
        <v>75</v>
      </c>
      <c r="E82" s="167"/>
    </row>
    <row r="83" spans="2:5" ht="18.75" customHeight="1" x14ac:dyDescent="0.2">
      <c r="B83" s="170" t="s">
        <v>869</v>
      </c>
      <c r="C83" s="169" t="s">
        <v>870</v>
      </c>
      <c r="D83" s="166">
        <v>76</v>
      </c>
      <c r="E83" s="167"/>
    </row>
    <row r="84" spans="2:5" ht="18.75" customHeight="1" x14ac:dyDescent="0.2">
      <c r="B84" s="170" t="s">
        <v>871</v>
      </c>
      <c r="C84" s="169" t="s">
        <v>872</v>
      </c>
      <c r="D84" s="166">
        <v>76</v>
      </c>
      <c r="E84" s="167"/>
    </row>
    <row r="85" spans="2:5" ht="18.75" customHeight="1" x14ac:dyDescent="0.2">
      <c r="B85" s="170" t="s">
        <v>873</v>
      </c>
      <c r="C85" s="169" t="s">
        <v>874</v>
      </c>
      <c r="D85" s="166">
        <v>77</v>
      </c>
      <c r="E85" s="167"/>
    </row>
    <row r="86" spans="2:5" ht="18.75" customHeight="1" x14ac:dyDescent="0.2">
      <c r="B86" s="170" t="s">
        <v>875</v>
      </c>
      <c r="C86" s="169" t="s">
        <v>876</v>
      </c>
      <c r="D86" s="166">
        <v>78</v>
      </c>
      <c r="E86" s="167"/>
    </row>
    <row r="87" spans="2:5" ht="18.75" customHeight="1" x14ac:dyDescent="0.2">
      <c r="B87" s="170" t="s">
        <v>877</v>
      </c>
      <c r="C87" s="169" t="s">
        <v>878</v>
      </c>
      <c r="D87" s="166">
        <v>79</v>
      </c>
      <c r="E87" s="167"/>
    </row>
    <row r="88" spans="2:5" ht="18.75" customHeight="1" x14ac:dyDescent="0.2">
      <c r="B88" s="170" t="s">
        <v>879</v>
      </c>
      <c r="C88" s="169" t="s">
        <v>880</v>
      </c>
      <c r="D88" s="166">
        <v>80</v>
      </c>
      <c r="E88" s="167"/>
    </row>
    <row r="89" spans="2:5" ht="18.75" customHeight="1" x14ac:dyDescent="0.2">
      <c r="B89" s="170" t="s">
        <v>881</v>
      </c>
      <c r="C89" s="169" t="s">
        <v>882</v>
      </c>
      <c r="D89" s="166">
        <v>81</v>
      </c>
      <c r="E89" s="167"/>
    </row>
    <row r="90" spans="2:5" ht="18.75" customHeight="1" x14ac:dyDescent="0.2">
      <c r="B90" s="170" t="s">
        <v>883</v>
      </c>
      <c r="C90" s="169" t="s">
        <v>884</v>
      </c>
      <c r="D90" s="166">
        <v>82</v>
      </c>
      <c r="E90" s="167"/>
    </row>
    <row r="91" spans="2:5" ht="18.75" customHeight="1" x14ac:dyDescent="0.2">
      <c r="B91" s="170" t="s">
        <v>885</v>
      </c>
      <c r="C91" s="169" t="s">
        <v>886</v>
      </c>
      <c r="D91" s="166">
        <v>83</v>
      </c>
      <c r="E91" s="167"/>
    </row>
    <row r="92" spans="2:5" ht="18.75" customHeight="1" x14ac:dyDescent="0.2">
      <c r="B92" s="170" t="s">
        <v>887</v>
      </c>
      <c r="C92" s="169" t="s">
        <v>888</v>
      </c>
      <c r="D92" s="166">
        <v>84</v>
      </c>
      <c r="E92" s="167"/>
    </row>
    <row r="93" spans="2:5" ht="18.75" customHeight="1" x14ac:dyDescent="0.2">
      <c r="B93" s="170" t="s">
        <v>889</v>
      </c>
      <c r="C93" s="169" t="s">
        <v>890</v>
      </c>
      <c r="D93" s="166">
        <v>85</v>
      </c>
      <c r="E93" s="167"/>
    </row>
    <row r="94" spans="2:5" ht="18.75" customHeight="1" x14ac:dyDescent="0.2">
      <c r="B94" s="170" t="s">
        <v>891</v>
      </c>
      <c r="C94" s="169" t="s">
        <v>892</v>
      </c>
      <c r="D94" s="166">
        <v>86</v>
      </c>
      <c r="E94" s="167"/>
    </row>
    <row r="95" spans="2:5" ht="18.75" customHeight="1" x14ac:dyDescent="0.2">
      <c r="B95" s="170" t="s">
        <v>893</v>
      </c>
      <c r="C95" s="169" t="s">
        <v>894</v>
      </c>
      <c r="D95" s="166">
        <v>87</v>
      </c>
      <c r="E95" s="167"/>
    </row>
    <row r="96" spans="2:5" ht="18.75" customHeight="1" x14ac:dyDescent="0.2">
      <c r="B96" s="170" t="s">
        <v>895</v>
      </c>
      <c r="C96" s="169" t="s">
        <v>896</v>
      </c>
      <c r="D96" s="166">
        <v>88</v>
      </c>
      <c r="E96" s="167"/>
    </row>
    <row r="97" spans="2:5" ht="18.75" customHeight="1" x14ac:dyDescent="0.2">
      <c r="B97" s="170" t="s">
        <v>897</v>
      </c>
      <c r="C97" s="169" t="s">
        <v>898</v>
      </c>
      <c r="D97" s="166">
        <v>89</v>
      </c>
      <c r="E97" s="167"/>
    </row>
    <row r="98" spans="2:5" ht="18.75" customHeight="1" x14ac:dyDescent="0.2">
      <c r="B98" s="170" t="s">
        <v>899</v>
      </c>
      <c r="C98" s="169" t="s">
        <v>900</v>
      </c>
      <c r="D98" s="166">
        <v>89</v>
      </c>
      <c r="E98" s="167"/>
    </row>
    <row r="99" spans="2:5" ht="18.75" customHeight="1" x14ac:dyDescent="0.2">
      <c r="B99" s="170" t="s">
        <v>901</v>
      </c>
      <c r="C99" s="169" t="s">
        <v>902</v>
      </c>
      <c r="D99" s="166">
        <v>90</v>
      </c>
      <c r="E99" s="167"/>
    </row>
    <row r="100" spans="2:5" ht="18.75" customHeight="1" x14ac:dyDescent="0.2">
      <c r="B100" s="170" t="s">
        <v>903</v>
      </c>
      <c r="C100" s="169" t="s">
        <v>904</v>
      </c>
      <c r="D100" s="166">
        <v>91</v>
      </c>
      <c r="E100" s="167"/>
    </row>
    <row r="101" spans="2:5" ht="18.75" customHeight="1" x14ac:dyDescent="0.2">
      <c r="B101" s="170" t="s">
        <v>905</v>
      </c>
      <c r="C101" s="169" t="s">
        <v>906</v>
      </c>
      <c r="D101" s="166">
        <v>92</v>
      </c>
      <c r="E101" s="167"/>
    </row>
    <row r="102" spans="2:5" ht="18.75" customHeight="1" x14ac:dyDescent="0.2">
      <c r="B102" s="170" t="s">
        <v>907</v>
      </c>
      <c r="C102" s="169" t="s">
        <v>908</v>
      </c>
      <c r="D102" s="166">
        <v>92</v>
      </c>
      <c r="E102" s="167"/>
    </row>
    <row r="103" spans="2:5" ht="18.75" customHeight="1" x14ac:dyDescent="0.2">
      <c r="B103" s="170" t="s">
        <v>909</v>
      </c>
      <c r="C103" s="169" t="s">
        <v>910</v>
      </c>
      <c r="D103" s="166">
        <v>93</v>
      </c>
      <c r="E103" s="167"/>
    </row>
    <row r="104" spans="2:5" ht="18.75" customHeight="1" x14ac:dyDescent="0.2">
      <c r="B104" s="170" t="s">
        <v>911</v>
      </c>
      <c r="C104" s="169" t="s">
        <v>912</v>
      </c>
      <c r="D104" s="166">
        <v>94</v>
      </c>
      <c r="E104" s="167"/>
    </row>
    <row r="105" spans="2:5" ht="18.75" customHeight="1" x14ac:dyDescent="0.2">
      <c r="B105" s="170" t="s">
        <v>913</v>
      </c>
      <c r="C105" s="169" t="s">
        <v>781</v>
      </c>
      <c r="D105" s="166">
        <v>96</v>
      </c>
      <c r="E105" s="167"/>
    </row>
    <row r="106" spans="2:5" ht="18.75" customHeight="1" x14ac:dyDescent="0.2">
      <c r="B106" s="170" t="s">
        <v>914</v>
      </c>
      <c r="C106" s="169" t="s">
        <v>782</v>
      </c>
      <c r="D106" s="166">
        <v>97</v>
      </c>
      <c r="E106" s="167"/>
    </row>
    <row r="107" spans="2:5" ht="18.75" customHeight="1" x14ac:dyDescent="0.2">
      <c r="B107" s="170" t="s">
        <v>915</v>
      </c>
      <c r="C107" s="169" t="s">
        <v>783</v>
      </c>
      <c r="D107" s="166">
        <v>97</v>
      </c>
      <c r="E107" s="167"/>
    </row>
    <row r="108" spans="2:5" ht="18.75" customHeight="1" x14ac:dyDescent="0.2">
      <c r="B108" s="170" t="s">
        <v>916</v>
      </c>
      <c r="C108" s="169" t="s">
        <v>784</v>
      </c>
      <c r="D108" s="166">
        <v>98</v>
      </c>
      <c r="E108" s="167"/>
    </row>
    <row r="109" spans="2:5" ht="18.75" customHeight="1" x14ac:dyDescent="0.2">
      <c r="B109" s="170" t="s">
        <v>917</v>
      </c>
      <c r="C109" s="169" t="s">
        <v>918</v>
      </c>
      <c r="D109" s="166">
        <v>98</v>
      </c>
      <c r="E109" s="167"/>
    </row>
    <row r="110" spans="2:5" ht="18.75" customHeight="1" x14ac:dyDescent="0.2">
      <c r="B110" s="170" t="s">
        <v>919</v>
      </c>
      <c r="C110" s="169" t="s">
        <v>920</v>
      </c>
      <c r="D110" s="166">
        <v>99</v>
      </c>
      <c r="E110" s="167"/>
    </row>
    <row r="111" spans="2:5" ht="18.75" customHeight="1" x14ac:dyDescent="0.2">
      <c r="B111" s="170" t="s">
        <v>921</v>
      </c>
      <c r="C111" s="169" t="s">
        <v>922</v>
      </c>
      <c r="D111" s="166">
        <v>100</v>
      </c>
      <c r="E111" s="167"/>
    </row>
    <row r="112" spans="2:5" ht="18.75" customHeight="1" x14ac:dyDescent="0.2">
      <c r="B112" s="170" t="s">
        <v>923</v>
      </c>
      <c r="C112" s="169" t="s">
        <v>924</v>
      </c>
      <c r="D112" s="166">
        <v>101</v>
      </c>
      <c r="E112" s="167"/>
    </row>
    <row r="113" spans="2:5" ht="18.75" customHeight="1" x14ac:dyDescent="0.2">
      <c r="B113" s="170" t="s">
        <v>926</v>
      </c>
      <c r="C113" s="169" t="s">
        <v>927</v>
      </c>
      <c r="D113" s="166">
        <v>102</v>
      </c>
      <c r="E113" s="167"/>
    </row>
    <row r="114" spans="2:5" ht="18.75" customHeight="1" x14ac:dyDescent="0.2">
      <c r="B114" s="170" t="s">
        <v>928</v>
      </c>
      <c r="C114" s="169" t="s">
        <v>929</v>
      </c>
      <c r="D114" s="166">
        <v>103</v>
      </c>
      <c r="E114" s="167"/>
    </row>
    <row r="115" spans="2:5" ht="18.75" customHeight="1" x14ac:dyDescent="0.2">
      <c r="B115" s="170" t="s">
        <v>930</v>
      </c>
      <c r="C115" s="169" t="s">
        <v>931</v>
      </c>
      <c r="D115" s="166">
        <v>104</v>
      </c>
      <c r="E115" s="167"/>
    </row>
    <row r="116" spans="2:5" ht="18.75" customHeight="1" x14ac:dyDescent="0.2">
      <c r="B116" s="170" t="s">
        <v>932</v>
      </c>
      <c r="C116" s="169" t="s">
        <v>933</v>
      </c>
      <c r="D116" s="166">
        <v>105</v>
      </c>
      <c r="E116" s="167"/>
    </row>
    <row r="117" spans="2:5" ht="18.75" customHeight="1" x14ac:dyDescent="0.2">
      <c r="B117" s="170" t="s">
        <v>934</v>
      </c>
      <c r="C117" s="169" t="s">
        <v>935</v>
      </c>
      <c r="D117" s="166">
        <v>106</v>
      </c>
      <c r="E117" s="167"/>
    </row>
    <row r="118" spans="2:5" ht="18.75" customHeight="1" x14ac:dyDescent="0.2">
      <c r="B118" s="170" t="s">
        <v>936</v>
      </c>
      <c r="C118" s="169" t="s">
        <v>937</v>
      </c>
      <c r="D118" s="166">
        <v>107</v>
      </c>
      <c r="E118" s="167"/>
    </row>
    <row r="119" spans="2:5" ht="18.75" customHeight="1" x14ac:dyDescent="0.2">
      <c r="B119" s="170" t="s">
        <v>938</v>
      </c>
      <c r="C119" s="169" t="s">
        <v>939</v>
      </c>
      <c r="D119" s="166">
        <v>108</v>
      </c>
      <c r="E119" s="167"/>
    </row>
    <row r="120" spans="2:5" ht="18.75" customHeight="1" x14ac:dyDescent="0.2">
      <c r="B120" s="170" t="s">
        <v>940</v>
      </c>
      <c r="C120" s="169" t="s">
        <v>925</v>
      </c>
      <c r="D120" s="166">
        <v>109</v>
      </c>
      <c r="E120" s="167"/>
    </row>
    <row r="121" spans="2:5" ht="18.75" customHeight="1" x14ac:dyDescent="0.2">
      <c r="B121" s="170" t="s">
        <v>941</v>
      </c>
      <c r="C121" s="169" t="s">
        <v>942</v>
      </c>
      <c r="D121" s="166">
        <v>110</v>
      </c>
      <c r="E121" s="167"/>
    </row>
    <row r="122" spans="2:5" ht="18.75" customHeight="1" x14ac:dyDescent="0.2">
      <c r="B122" s="170" t="s">
        <v>943</v>
      </c>
      <c r="C122" s="169" t="s">
        <v>944</v>
      </c>
      <c r="D122" s="166">
        <v>111</v>
      </c>
      <c r="E122" s="167"/>
    </row>
    <row r="123" spans="2:5" ht="18.75" customHeight="1" x14ac:dyDescent="0.2">
      <c r="B123" s="170" t="s">
        <v>945</v>
      </c>
      <c r="C123" s="169" t="s">
        <v>946</v>
      </c>
      <c r="D123" s="166">
        <v>112</v>
      </c>
      <c r="E123" s="167"/>
    </row>
    <row r="124" spans="2:5" ht="18.75" customHeight="1" x14ac:dyDescent="0.2">
      <c r="B124" s="170" t="s">
        <v>947</v>
      </c>
      <c r="C124" s="169" t="s">
        <v>948</v>
      </c>
      <c r="D124" s="166">
        <v>113</v>
      </c>
      <c r="E124" s="167"/>
    </row>
    <row r="125" spans="2:5" ht="18.75" customHeight="1" x14ac:dyDescent="0.2">
      <c r="B125" s="170" t="s">
        <v>949</v>
      </c>
      <c r="C125" s="169" t="s">
        <v>950</v>
      </c>
      <c r="D125" s="166">
        <v>115</v>
      </c>
      <c r="E125" s="167"/>
    </row>
    <row r="126" spans="2:5" ht="18.75" customHeight="1" x14ac:dyDescent="0.2">
      <c r="B126" s="170" t="s">
        <v>951</v>
      </c>
      <c r="C126" s="169" t="s">
        <v>952</v>
      </c>
      <c r="D126" s="166">
        <v>116</v>
      </c>
      <c r="E126" s="167"/>
    </row>
    <row r="127" spans="2:5" ht="18.75" customHeight="1" x14ac:dyDescent="0.2">
      <c r="B127" s="170" t="s">
        <v>953</v>
      </c>
      <c r="C127" s="169" t="s">
        <v>954</v>
      </c>
      <c r="D127" s="166">
        <v>117</v>
      </c>
      <c r="E127" s="167"/>
    </row>
    <row r="128" spans="2:5" ht="18.75" customHeight="1" x14ac:dyDescent="0.2">
      <c r="B128" s="170" t="s">
        <v>955</v>
      </c>
      <c r="C128" s="169" t="s">
        <v>956</v>
      </c>
      <c r="D128" s="166">
        <v>118</v>
      </c>
      <c r="E128" s="167"/>
    </row>
    <row r="129" spans="2:5" ht="18.75" customHeight="1" x14ac:dyDescent="0.2">
      <c r="B129" s="170" t="s">
        <v>957</v>
      </c>
      <c r="C129" s="169" t="s">
        <v>958</v>
      </c>
      <c r="D129" s="166">
        <v>120</v>
      </c>
      <c r="E129" s="167"/>
    </row>
    <row r="130" spans="2:5" ht="18.75" customHeight="1" x14ac:dyDescent="0.2">
      <c r="B130" s="164" t="s">
        <v>959</v>
      </c>
      <c r="C130" s="165" t="s">
        <v>960</v>
      </c>
      <c r="D130" s="166">
        <v>123</v>
      </c>
      <c r="E130" s="167"/>
    </row>
    <row r="131" spans="2:5" x14ac:dyDescent="0.2">
      <c r="C131" s="169"/>
    </row>
    <row r="132" spans="2:5" x14ac:dyDescent="0.2">
      <c r="C132" s="169"/>
    </row>
    <row r="133" spans="2:5" x14ac:dyDescent="0.2">
      <c r="C133" s="169"/>
    </row>
    <row r="134" spans="2:5" x14ac:dyDescent="0.2">
      <c r="C134" s="169"/>
    </row>
    <row r="135" spans="2:5" x14ac:dyDescent="0.2">
      <c r="C135" s="169"/>
    </row>
    <row r="136" spans="2:5" x14ac:dyDescent="0.2">
      <c r="C136" s="169"/>
    </row>
    <row r="137" spans="2:5" x14ac:dyDescent="0.2">
      <c r="C137" s="169"/>
    </row>
    <row r="138" spans="2:5" x14ac:dyDescent="0.2">
      <c r="C138" s="169"/>
    </row>
    <row r="139" spans="2:5" x14ac:dyDescent="0.2">
      <c r="C139" s="169"/>
    </row>
    <row r="140" spans="2:5" x14ac:dyDescent="0.2">
      <c r="C140" s="169"/>
    </row>
    <row r="141" spans="2:5" x14ac:dyDescent="0.2">
      <c r="C141" s="169"/>
    </row>
    <row r="142" spans="2:5" x14ac:dyDescent="0.2">
      <c r="C142" s="169"/>
    </row>
    <row r="143" spans="2:5" x14ac:dyDescent="0.2">
      <c r="C143" s="169"/>
    </row>
    <row r="144" spans="2:5" x14ac:dyDescent="0.2">
      <c r="C144" s="169"/>
    </row>
    <row r="145" spans="2:5" x14ac:dyDescent="0.2">
      <c r="C145" s="169"/>
    </row>
    <row r="146" spans="2:5" x14ac:dyDescent="0.2">
      <c r="B146" s="173"/>
      <c r="C146" s="169"/>
      <c r="D146" s="166"/>
      <c r="E146" s="173"/>
    </row>
    <row r="147" spans="2:5" x14ac:dyDescent="0.2">
      <c r="B147" s="173"/>
      <c r="C147" s="169"/>
      <c r="D147" s="166"/>
      <c r="E147" s="173"/>
    </row>
    <row r="148" spans="2:5" x14ac:dyDescent="0.2">
      <c r="B148" s="173"/>
      <c r="C148" s="169"/>
      <c r="D148" s="166"/>
      <c r="E148" s="173"/>
    </row>
    <row r="149" spans="2:5" x14ac:dyDescent="0.2">
      <c r="B149" s="173"/>
      <c r="C149" s="169"/>
      <c r="D149" s="166"/>
      <c r="E149" s="173"/>
    </row>
    <row r="150" spans="2:5" s="171" customFormat="1" x14ac:dyDescent="0.2">
      <c r="B150" s="173"/>
      <c r="C150" s="169"/>
      <c r="E150" s="172"/>
    </row>
    <row r="151" spans="2:5" s="171" customFormat="1" x14ac:dyDescent="0.2">
      <c r="B151" s="173"/>
      <c r="C151" s="169"/>
      <c r="E151" s="172"/>
    </row>
    <row r="152" spans="2:5" s="171" customFormat="1" x14ac:dyDescent="0.2">
      <c r="B152" s="173"/>
      <c r="C152" s="169"/>
      <c r="E152" s="172"/>
    </row>
    <row r="153" spans="2:5" s="171" customFormat="1" x14ac:dyDescent="0.2">
      <c r="B153" s="173"/>
      <c r="C153" s="169"/>
      <c r="E153" s="172"/>
    </row>
    <row r="154" spans="2:5" s="171" customFormat="1" x14ac:dyDescent="0.2">
      <c r="B154" s="173"/>
      <c r="C154" s="169"/>
      <c r="E154" s="172"/>
    </row>
    <row r="155" spans="2:5" s="171" customFormat="1" x14ac:dyDescent="0.2">
      <c r="B155" s="173"/>
      <c r="C155" s="169"/>
      <c r="E155" s="172"/>
    </row>
    <row r="156" spans="2:5" s="171" customFormat="1" x14ac:dyDescent="0.2">
      <c r="B156" s="173"/>
      <c r="C156" s="169"/>
      <c r="E156" s="172"/>
    </row>
    <row r="157" spans="2:5" s="171" customFormat="1" x14ac:dyDescent="0.2">
      <c r="B157" s="173"/>
      <c r="C157" s="169"/>
      <c r="E157" s="172"/>
    </row>
    <row r="158" spans="2:5" s="171" customFormat="1" x14ac:dyDescent="0.2">
      <c r="B158" s="173"/>
      <c r="C158" s="169"/>
      <c r="E158" s="172"/>
    </row>
    <row r="159" spans="2:5" s="171" customFormat="1" x14ac:dyDescent="0.2">
      <c r="B159" s="173"/>
      <c r="C159" s="169"/>
      <c r="E159" s="172"/>
    </row>
    <row r="160" spans="2:5" s="171" customFormat="1" x14ac:dyDescent="0.2">
      <c r="B160" s="173"/>
      <c r="C160" s="169"/>
      <c r="E160" s="172"/>
    </row>
    <row r="161" spans="2:5" s="171" customFormat="1" x14ac:dyDescent="0.2">
      <c r="B161" s="173"/>
      <c r="C161" s="169"/>
      <c r="E161" s="172"/>
    </row>
    <row r="162" spans="2:5" s="171" customFormat="1" x14ac:dyDescent="0.2">
      <c r="B162" s="173"/>
      <c r="C162" s="169"/>
      <c r="E162" s="172"/>
    </row>
    <row r="163" spans="2:5" s="171" customFormat="1" x14ac:dyDescent="0.2">
      <c r="B163" s="173"/>
      <c r="C163" s="169"/>
      <c r="E163" s="172"/>
    </row>
    <row r="164" spans="2:5" s="171" customFormat="1" x14ac:dyDescent="0.2">
      <c r="B164" s="173"/>
      <c r="C164" s="169"/>
      <c r="E164" s="172"/>
    </row>
    <row r="165" spans="2:5" s="171" customFormat="1" x14ac:dyDescent="0.2">
      <c r="B165" s="173"/>
      <c r="C165" s="169"/>
      <c r="E165" s="172"/>
    </row>
    <row r="166" spans="2:5" s="171" customFormat="1" x14ac:dyDescent="0.2">
      <c r="B166" s="173"/>
      <c r="C166" s="169"/>
      <c r="E166" s="172"/>
    </row>
    <row r="167" spans="2:5" s="171" customFormat="1" x14ac:dyDescent="0.2">
      <c r="B167" s="173"/>
      <c r="C167" s="169"/>
      <c r="E167" s="172"/>
    </row>
    <row r="168" spans="2:5" s="171" customFormat="1" x14ac:dyDescent="0.2">
      <c r="B168" s="173"/>
      <c r="C168" s="169"/>
      <c r="E168" s="172"/>
    </row>
    <row r="169" spans="2:5" s="171" customFormat="1" x14ac:dyDescent="0.2">
      <c r="B169" s="173"/>
      <c r="C169" s="169"/>
      <c r="E169" s="172"/>
    </row>
    <row r="170" spans="2:5" s="171" customFormat="1" x14ac:dyDescent="0.2">
      <c r="B170" s="173"/>
      <c r="C170" s="169"/>
      <c r="E170" s="172"/>
    </row>
    <row r="171" spans="2:5" s="171" customFormat="1" x14ac:dyDescent="0.2">
      <c r="B171" s="173"/>
      <c r="C171" s="169"/>
      <c r="E171" s="172"/>
    </row>
    <row r="172" spans="2:5" s="171" customFormat="1" x14ac:dyDescent="0.2">
      <c r="B172" s="173"/>
      <c r="C172" s="169"/>
      <c r="E172" s="172"/>
    </row>
    <row r="173" spans="2:5" s="171" customFormat="1" x14ac:dyDescent="0.2">
      <c r="B173" s="173"/>
      <c r="C173" s="169"/>
      <c r="E173" s="172"/>
    </row>
    <row r="174" spans="2:5" s="171" customFormat="1" x14ac:dyDescent="0.2">
      <c r="B174" s="173"/>
      <c r="C174" s="169"/>
      <c r="E174" s="172"/>
    </row>
    <row r="175" spans="2:5" s="171" customFormat="1" x14ac:dyDescent="0.2">
      <c r="B175" s="173"/>
      <c r="C175" s="169"/>
      <c r="E175" s="172"/>
    </row>
    <row r="176" spans="2:5" s="171" customFormat="1" x14ac:dyDescent="0.2">
      <c r="B176" s="173"/>
      <c r="C176" s="169"/>
      <c r="E176" s="172"/>
    </row>
    <row r="177" spans="2:5" s="171" customFormat="1" x14ac:dyDescent="0.2">
      <c r="B177" s="173"/>
      <c r="C177" s="169"/>
      <c r="E177" s="172"/>
    </row>
    <row r="178" spans="2:5" s="171" customFormat="1" x14ac:dyDescent="0.2">
      <c r="B178" s="173"/>
      <c r="C178" s="169"/>
      <c r="E178" s="172"/>
    </row>
    <row r="179" spans="2:5" s="171" customFormat="1" x14ac:dyDescent="0.2">
      <c r="B179" s="173"/>
      <c r="C179" s="169"/>
      <c r="E179" s="172"/>
    </row>
    <row r="180" spans="2:5" s="171" customFormat="1" x14ac:dyDescent="0.2">
      <c r="B180" s="173"/>
      <c r="C180" s="169"/>
      <c r="E180" s="172"/>
    </row>
    <row r="181" spans="2:5" s="171" customFormat="1" x14ac:dyDescent="0.2">
      <c r="B181" s="173"/>
      <c r="C181" s="169"/>
      <c r="E181" s="172"/>
    </row>
    <row r="182" spans="2:5" s="171" customFormat="1" x14ac:dyDescent="0.2">
      <c r="B182" s="173"/>
      <c r="C182" s="169"/>
      <c r="E182" s="172"/>
    </row>
    <row r="183" spans="2:5" s="171" customFormat="1" x14ac:dyDescent="0.2">
      <c r="B183" s="173"/>
      <c r="C183" s="169"/>
      <c r="E183" s="172"/>
    </row>
    <row r="184" spans="2:5" s="171" customFormat="1" x14ac:dyDescent="0.2">
      <c r="B184" s="173"/>
      <c r="C184" s="169"/>
      <c r="E184" s="172"/>
    </row>
    <row r="185" spans="2:5" s="171" customFormat="1" x14ac:dyDescent="0.2">
      <c r="B185" s="173"/>
      <c r="C185" s="169"/>
      <c r="E185" s="172"/>
    </row>
    <row r="186" spans="2:5" s="171" customFormat="1" x14ac:dyDescent="0.2">
      <c r="B186" s="173"/>
      <c r="C186" s="169"/>
      <c r="E186" s="172"/>
    </row>
    <row r="187" spans="2:5" s="171" customFormat="1" x14ac:dyDescent="0.2">
      <c r="B187" s="173"/>
      <c r="C187" s="169"/>
      <c r="E187" s="172"/>
    </row>
    <row r="188" spans="2:5" s="171" customFormat="1" x14ac:dyDescent="0.2">
      <c r="B188" s="173"/>
      <c r="C188" s="169"/>
      <c r="E188" s="172"/>
    </row>
    <row r="189" spans="2:5" s="171" customFormat="1" x14ac:dyDescent="0.2">
      <c r="B189" s="173"/>
      <c r="C189" s="169"/>
      <c r="E189" s="172"/>
    </row>
    <row r="190" spans="2:5" s="171" customFormat="1" x14ac:dyDescent="0.2">
      <c r="B190" s="173"/>
      <c r="C190" s="169"/>
      <c r="E190" s="172"/>
    </row>
    <row r="191" spans="2:5" s="171" customFormat="1" x14ac:dyDescent="0.2">
      <c r="B191" s="173"/>
      <c r="C191" s="169"/>
      <c r="E191" s="172"/>
    </row>
    <row r="192" spans="2:5" s="171" customFormat="1" x14ac:dyDescent="0.2">
      <c r="B192" s="173"/>
      <c r="C192" s="169"/>
      <c r="E192" s="172"/>
    </row>
    <row r="193" spans="2:5" s="171" customFormat="1" x14ac:dyDescent="0.2">
      <c r="B193" s="173"/>
      <c r="C193" s="169"/>
      <c r="E193" s="172"/>
    </row>
    <row r="194" spans="2:5" s="171" customFormat="1" x14ac:dyDescent="0.2">
      <c r="B194" s="173"/>
      <c r="C194" s="169"/>
      <c r="E194" s="172"/>
    </row>
    <row r="195" spans="2:5" s="171" customFormat="1" x14ac:dyDescent="0.2">
      <c r="B195" s="173"/>
      <c r="C195" s="169"/>
      <c r="E195" s="172"/>
    </row>
    <row r="196" spans="2:5" s="171" customFormat="1" x14ac:dyDescent="0.2">
      <c r="B196" s="173"/>
      <c r="C196" s="169"/>
      <c r="E196" s="172"/>
    </row>
    <row r="197" spans="2:5" s="171" customFormat="1" x14ac:dyDescent="0.2">
      <c r="B197" s="173"/>
      <c r="C197" s="169"/>
      <c r="E197" s="172"/>
    </row>
    <row r="198" spans="2:5" s="171" customFormat="1" x14ac:dyDescent="0.2">
      <c r="B198" s="173"/>
      <c r="C198" s="169"/>
      <c r="E198" s="172"/>
    </row>
    <row r="199" spans="2:5" s="171" customFormat="1" x14ac:dyDescent="0.2">
      <c r="B199" s="173"/>
      <c r="C199" s="169"/>
      <c r="E199" s="172"/>
    </row>
    <row r="200" spans="2:5" s="171" customFormat="1" x14ac:dyDescent="0.2">
      <c r="B200" s="173"/>
      <c r="C200" s="169"/>
      <c r="E200" s="172"/>
    </row>
    <row r="201" spans="2:5" s="171" customFormat="1" x14ac:dyDescent="0.2">
      <c r="B201" s="173"/>
      <c r="C201" s="169"/>
      <c r="E201" s="172"/>
    </row>
    <row r="202" spans="2:5" s="171" customFormat="1" x14ac:dyDescent="0.2">
      <c r="B202" s="173"/>
      <c r="C202" s="169"/>
      <c r="E202" s="172"/>
    </row>
    <row r="203" spans="2:5" s="171" customFormat="1" x14ac:dyDescent="0.2">
      <c r="B203" s="173"/>
      <c r="C203" s="169"/>
      <c r="E203" s="172"/>
    </row>
    <row r="204" spans="2:5" s="171" customFormat="1" x14ac:dyDescent="0.2">
      <c r="B204" s="173"/>
      <c r="C204" s="169"/>
      <c r="E204" s="172"/>
    </row>
    <row r="205" spans="2:5" s="171" customFormat="1" x14ac:dyDescent="0.2">
      <c r="B205" s="173"/>
      <c r="C205" s="169"/>
      <c r="E205" s="172"/>
    </row>
    <row r="206" spans="2:5" s="171" customFormat="1" x14ac:dyDescent="0.2">
      <c r="B206" s="173"/>
      <c r="C206" s="169"/>
      <c r="E206" s="172"/>
    </row>
    <row r="207" spans="2:5" s="171" customFormat="1" x14ac:dyDescent="0.2">
      <c r="B207" s="173"/>
      <c r="C207" s="169"/>
      <c r="E207" s="172"/>
    </row>
    <row r="208" spans="2:5" s="171" customFormat="1" x14ac:dyDescent="0.2">
      <c r="B208" s="173"/>
      <c r="C208" s="169"/>
      <c r="E208" s="172"/>
    </row>
    <row r="209" spans="2:5" s="171" customFormat="1" x14ac:dyDescent="0.2">
      <c r="B209" s="173"/>
      <c r="C209" s="169"/>
      <c r="E209" s="172"/>
    </row>
    <row r="210" spans="2:5" s="171" customFormat="1" x14ac:dyDescent="0.2">
      <c r="B210" s="173"/>
      <c r="C210" s="169"/>
      <c r="E210" s="172"/>
    </row>
    <row r="211" spans="2:5" s="171" customFormat="1" x14ac:dyDescent="0.2">
      <c r="B211" s="173"/>
      <c r="C211" s="169"/>
      <c r="E211" s="172"/>
    </row>
    <row r="212" spans="2:5" s="171" customFormat="1" x14ac:dyDescent="0.2">
      <c r="B212" s="173"/>
      <c r="C212" s="169"/>
      <c r="E212" s="172"/>
    </row>
    <row r="213" spans="2:5" s="171" customFormat="1" x14ac:dyDescent="0.2">
      <c r="B213" s="173"/>
      <c r="C213" s="169"/>
      <c r="E213" s="172"/>
    </row>
    <row r="214" spans="2:5" s="171" customFormat="1" x14ac:dyDescent="0.2">
      <c r="B214" s="173"/>
      <c r="C214" s="169"/>
      <c r="E214" s="172"/>
    </row>
    <row r="215" spans="2:5" s="171" customFormat="1" x14ac:dyDescent="0.2">
      <c r="B215" s="173"/>
      <c r="C215" s="169"/>
      <c r="E215" s="172"/>
    </row>
    <row r="216" spans="2:5" s="171" customFormat="1" x14ac:dyDescent="0.2">
      <c r="B216" s="173"/>
      <c r="C216" s="169"/>
      <c r="E216" s="172"/>
    </row>
    <row r="217" spans="2:5" s="171" customFormat="1" x14ac:dyDescent="0.2">
      <c r="B217" s="173"/>
      <c r="C217" s="169"/>
      <c r="E217" s="172"/>
    </row>
    <row r="218" spans="2:5" s="171" customFormat="1" x14ac:dyDescent="0.2">
      <c r="B218" s="173"/>
      <c r="C218" s="169"/>
      <c r="E218" s="172"/>
    </row>
    <row r="219" spans="2:5" s="171" customFormat="1" x14ac:dyDescent="0.2">
      <c r="B219" s="173"/>
      <c r="C219" s="169"/>
      <c r="E219" s="172"/>
    </row>
    <row r="220" spans="2:5" s="171" customFormat="1" x14ac:dyDescent="0.2">
      <c r="B220" s="173"/>
      <c r="C220" s="169"/>
      <c r="E220" s="172"/>
    </row>
    <row r="221" spans="2:5" s="171" customFormat="1" x14ac:dyDescent="0.2">
      <c r="B221" s="173"/>
      <c r="C221" s="169"/>
      <c r="E221" s="172"/>
    </row>
    <row r="222" spans="2:5" s="171" customFormat="1" x14ac:dyDescent="0.2">
      <c r="B222" s="173"/>
      <c r="C222" s="169"/>
      <c r="E222" s="172"/>
    </row>
    <row r="223" spans="2:5" s="171" customFormat="1" x14ac:dyDescent="0.2">
      <c r="B223" s="173"/>
      <c r="C223" s="169"/>
      <c r="E223" s="172"/>
    </row>
    <row r="224" spans="2:5" s="171" customFormat="1" x14ac:dyDescent="0.2">
      <c r="B224" s="173"/>
      <c r="C224" s="169"/>
      <c r="E224" s="172"/>
    </row>
    <row r="225" spans="2:5" s="171" customFormat="1" x14ac:dyDescent="0.2">
      <c r="B225" s="173"/>
      <c r="C225" s="169"/>
      <c r="E225" s="172"/>
    </row>
    <row r="226" spans="2:5" s="171" customFormat="1" x14ac:dyDescent="0.2">
      <c r="B226" s="173"/>
      <c r="C226" s="169"/>
      <c r="E226" s="172"/>
    </row>
    <row r="227" spans="2:5" s="171" customFormat="1" x14ac:dyDescent="0.2">
      <c r="B227" s="173"/>
      <c r="C227" s="169"/>
      <c r="E227" s="172"/>
    </row>
    <row r="228" spans="2:5" s="171" customFormat="1" x14ac:dyDescent="0.2">
      <c r="B228" s="173"/>
      <c r="C228" s="169"/>
      <c r="E228" s="172"/>
    </row>
    <row r="229" spans="2:5" s="171" customFormat="1" x14ac:dyDescent="0.2">
      <c r="B229" s="173"/>
      <c r="C229" s="169"/>
      <c r="E229" s="172"/>
    </row>
    <row r="230" spans="2:5" s="171" customFormat="1" x14ac:dyDescent="0.2">
      <c r="B230" s="173"/>
      <c r="C230" s="169"/>
      <c r="E230" s="172"/>
    </row>
    <row r="231" spans="2:5" s="171" customFormat="1" x14ac:dyDescent="0.2">
      <c r="B231" s="173"/>
      <c r="C231" s="169"/>
      <c r="E231" s="172"/>
    </row>
    <row r="232" spans="2:5" s="171" customFormat="1" x14ac:dyDescent="0.2">
      <c r="B232" s="173"/>
      <c r="C232" s="169"/>
      <c r="E232" s="172"/>
    </row>
    <row r="233" spans="2:5" s="171" customFormat="1" x14ac:dyDescent="0.2">
      <c r="B233" s="173"/>
      <c r="C233" s="169"/>
      <c r="E233" s="172"/>
    </row>
    <row r="234" spans="2:5" s="171" customFormat="1" x14ac:dyDescent="0.2">
      <c r="B234" s="173"/>
      <c r="C234" s="169"/>
      <c r="E234" s="172"/>
    </row>
    <row r="235" spans="2:5" s="171" customFormat="1" x14ac:dyDescent="0.2">
      <c r="B235" s="173"/>
      <c r="C235" s="169"/>
      <c r="E235" s="172"/>
    </row>
    <row r="236" spans="2:5" s="171" customFormat="1" x14ac:dyDescent="0.2">
      <c r="B236" s="173"/>
      <c r="C236" s="169"/>
      <c r="E236" s="172"/>
    </row>
    <row r="237" spans="2:5" s="171" customFormat="1" x14ac:dyDescent="0.2">
      <c r="B237" s="173"/>
      <c r="C237" s="169"/>
      <c r="E237" s="172"/>
    </row>
    <row r="238" spans="2:5" s="171" customFormat="1" x14ac:dyDescent="0.2">
      <c r="B238" s="173"/>
      <c r="C238" s="169"/>
      <c r="E238" s="172"/>
    </row>
    <row r="239" spans="2:5" s="171" customFormat="1" x14ac:dyDescent="0.2">
      <c r="B239" s="173"/>
      <c r="C239" s="169"/>
      <c r="E239" s="172"/>
    </row>
    <row r="240" spans="2:5" s="171" customFormat="1" x14ac:dyDescent="0.2">
      <c r="B240" s="173"/>
      <c r="C240" s="169"/>
      <c r="E240" s="172"/>
    </row>
    <row r="241" spans="2:5" s="171" customFormat="1" x14ac:dyDescent="0.2">
      <c r="B241" s="173"/>
      <c r="C241" s="169"/>
      <c r="E241" s="172"/>
    </row>
    <row r="242" spans="2:5" s="171" customFormat="1" x14ac:dyDescent="0.2">
      <c r="B242" s="173"/>
      <c r="C242" s="169"/>
      <c r="E242" s="172"/>
    </row>
    <row r="243" spans="2:5" s="171" customFormat="1" x14ac:dyDescent="0.2">
      <c r="B243" s="173"/>
      <c r="C243" s="169"/>
      <c r="E243" s="172"/>
    </row>
    <row r="244" spans="2:5" s="171" customFormat="1" x14ac:dyDescent="0.2">
      <c r="B244" s="173"/>
      <c r="C244" s="169"/>
      <c r="E244" s="172"/>
    </row>
    <row r="245" spans="2:5" s="171" customFormat="1" x14ac:dyDescent="0.2">
      <c r="B245" s="173"/>
      <c r="C245" s="169"/>
      <c r="E245" s="172"/>
    </row>
    <row r="246" spans="2:5" s="171" customFormat="1" x14ac:dyDescent="0.2">
      <c r="B246" s="173"/>
      <c r="C246" s="169"/>
      <c r="E246" s="172"/>
    </row>
    <row r="247" spans="2:5" s="171" customFormat="1" x14ac:dyDescent="0.2">
      <c r="B247" s="173"/>
      <c r="C247" s="169"/>
      <c r="E247" s="172"/>
    </row>
    <row r="248" spans="2:5" s="171" customFormat="1" x14ac:dyDescent="0.2">
      <c r="B248" s="173"/>
      <c r="C248" s="169"/>
      <c r="E248" s="172"/>
    </row>
    <row r="249" spans="2:5" s="171" customFormat="1" x14ac:dyDescent="0.2">
      <c r="B249" s="173"/>
      <c r="C249" s="169"/>
      <c r="E249" s="172"/>
    </row>
    <row r="250" spans="2:5" s="171" customFormat="1" x14ac:dyDescent="0.2">
      <c r="B250" s="173"/>
      <c r="C250" s="169"/>
      <c r="E250" s="172"/>
    </row>
    <row r="251" spans="2:5" s="171" customFormat="1" x14ac:dyDescent="0.2">
      <c r="B251" s="173"/>
      <c r="C251" s="169"/>
      <c r="E251" s="172"/>
    </row>
    <row r="252" spans="2:5" s="171" customFormat="1" x14ac:dyDescent="0.2">
      <c r="B252" s="173"/>
      <c r="C252" s="169"/>
      <c r="E252" s="172"/>
    </row>
    <row r="253" spans="2:5" s="171" customFormat="1" x14ac:dyDescent="0.2">
      <c r="B253" s="173"/>
      <c r="C253" s="169"/>
      <c r="E253" s="172"/>
    </row>
    <row r="254" spans="2:5" s="171" customFormat="1" x14ac:dyDescent="0.2">
      <c r="B254" s="173"/>
      <c r="C254" s="169"/>
      <c r="E254" s="172"/>
    </row>
    <row r="255" spans="2:5" s="171" customFormat="1" x14ac:dyDescent="0.2">
      <c r="B255" s="173"/>
      <c r="C255" s="169"/>
      <c r="E255" s="172"/>
    </row>
    <row r="256" spans="2:5" s="171" customFormat="1" x14ac:dyDescent="0.2">
      <c r="B256" s="173"/>
      <c r="C256" s="169"/>
      <c r="E256" s="172"/>
    </row>
    <row r="257" spans="2:5" s="171" customFormat="1" x14ac:dyDescent="0.2">
      <c r="B257" s="173"/>
      <c r="C257" s="169"/>
      <c r="E257" s="172"/>
    </row>
    <row r="258" spans="2:5" s="171" customFormat="1" x14ac:dyDescent="0.2">
      <c r="B258" s="173"/>
      <c r="C258" s="169"/>
      <c r="E258" s="172"/>
    </row>
    <row r="259" spans="2:5" s="171" customFormat="1" x14ac:dyDescent="0.2">
      <c r="B259" s="173"/>
      <c r="C259" s="169"/>
      <c r="E259" s="172"/>
    </row>
    <row r="260" spans="2:5" s="171" customFormat="1" x14ac:dyDescent="0.2">
      <c r="B260" s="173"/>
      <c r="C260" s="169"/>
      <c r="E260" s="172"/>
    </row>
    <row r="261" spans="2:5" s="171" customFormat="1" x14ac:dyDescent="0.2">
      <c r="B261" s="173"/>
      <c r="C261" s="169"/>
      <c r="E261" s="172"/>
    </row>
    <row r="262" spans="2:5" s="171" customFormat="1" x14ac:dyDescent="0.2">
      <c r="B262" s="173"/>
      <c r="C262" s="169"/>
      <c r="E262" s="172"/>
    </row>
    <row r="263" spans="2:5" s="171" customFormat="1" x14ac:dyDescent="0.2">
      <c r="B263" s="173"/>
      <c r="C263" s="169"/>
      <c r="E263" s="172"/>
    </row>
    <row r="264" spans="2:5" s="171" customFormat="1" x14ac:dyDescent="0.2">
      <c r="B264" s="173"/>
      <c r="C264" s="169"/>
      <c r="E264" s="172"/>
    </row>
    <row r="265" spans="2:5" s="171" customFormat="1" x14ac:dyDescent="0.2">
      <c r="B265" s="173"/>
      <c r="C265" s="169"/>
      <c r="E265" s="172"/>
    </row>
    <row r="266" spans="2:5" s="171" customFormat="1" x14ac:dyDescent="0.2">
      <c r="B266" s="173"/>
      <c r="C266" s="169"/>
      <c r="E266" s="172"/>
    </row>
    <row r="267" spans="2:5" s="171" customFormat="1" x14ac:dyDescent="0.2">
      <c r="B267" s="173"/>
      <c r="C267" s="169"/>
      <c r="E267" s="172"/>
    </row>
    <row r="268" spans="2:5" s="171" customFormat="1" x14ac:dyDescent="0.2">
      <c r="B268" s="173"/>
      <c r="C268" s="169"/>
      <c r="E268" s="172"/>
    </row>
    <row r="269" spans="2:5" s="171" customFormat="1" x14ac:dyDescent="0.2">
      <c r="B269" s="173"/>
      <c r="C269" s="169"/>
      <c r="E269" s="172"/>
    </row>
    <row r="270" spans="2:5" s="171" customFormat="1" x14ac:dyDescent="0.2">
      <c r="B270" s="173"/>
      <c r="C270" s="169"/>
      <c r="E270" s="172"/>
    </row>
    <row r="271" spans="2:5" s="171" customFormat="1" x14ac:dyDescent="0.2">
      <c r="B271" s="173"/>
      <c r="C271" s="169"/>
      <c r="E271" s="172"/>
    </row>
    <row r="272" spans="2:5" s="171" customFormat="1" x14ac:dyDescent="0.2">
      <c r="B272" s="173"/>
      <c r="C272" s="169"/>
      <c r="E272" s="172"/>
    </row>
    <row r="273" spans="2:5" s="171" customFormat="1" x14ac:dyDescent="0.2">
      <c r="B273" s="173"/>
      <c r="C273" s="169"/>
      <c r="E273" s="172"/>
    </row>
    <row r="274" spans="2:5" s="171" customFormat="1" x14ac:dyDescent="0.2">
      <c r="B274" s="173"/>
      <c r="C274" s="169"/>
      <c r="E274" s="172"/>
    </row>
    <row r="275" spans="2:5" s="171" customFormat="1" x14ac:dyDescent="0.2">
      <c r="B275" s="173"/>
      <c r="C275" s="169"/>
      <c r="E275" s="172"/>
    </row>
    <row r="276" spans="2:5" s="171" customFormat="1" x14ac:dyDescent="0.2">
      <c r="B276" s="173"/>
      <c r="C276" s="169"/>
      <c r="E276" s="172"/>
    </row>
    <row r="277" spans="2:5" s="171" customFormat="1" x14ac:dyDescent="0.2">
      <c r="B277" s="173"/>
      <c r="C277" s="169"/>
      <c r="E277" s="172"/>
    </row>
    <row r="278" spans="2:5" s="171" customFormat="1" x14ac:dyDescent="0.2">
      <c r="B278" s="173"/>
      <c r="C278" s="169"/>
      <c r="E278" s="172"/>
    </row>
    <row r="279" spans="2:5" s="171" customFormat="1" x14ac:dyDescent="0.2">
      <c r="B279" s="173"/>
      <c r="C279" s="169"/>
      <c r="E279" s="172"/>
    </row>
    <row r="280" spans="2:5" s="171" customFormat="1" x14ac:dyDescent="0.2">
      <c r="B280" s="173"/>
      <c r="C280" s="169"/>
      <c r="E280" s="172"/>
    </row>
    <row r="281" spans="2:5" s="171" customFormat="1" x14ac:dyDescent="0.2">
      <c r="B281" s="173"/>
      <c r="C281" s="169"/>
      <c r="E281" s="172"/>
    </row>
  </sheetData>
  <mergeCells count="1">
    <mergeCell ref="A1:E1"/>
  </mergeCells>
  <printOptions horizontalCentered="1"/>
  <pageMargins left="0" right="0" top="0.19685039370078741" bottom="0" header="0" footer="0.39370078740157483"/>
  <pageSetup paperSize="9" scale="64" orientation="portrait" useFirstPageNumber="1" r:id="rId1"/>
  <headerFooter>
    <oddFooter>&amp;C&amp;P</oddFooter>
  </headerFooter>
  <rowBreaks count="1" manualBreakCount="1">
    <brk id="64" max="16383" man="1"/>
  </rowBreaks>
  <ignoredErrors>
    <ignoredError sqref="B7:B40 B41:B112 B113:B126 B127:B1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60"/>
  <sheetViews>
    <sheetView view="pageBreakPreview" zoomScale="75" zoomScaleNormal="75" zoomScaleSheetLayoutView="75" workbookViewId="0">
      <pane xSplit="2" ySplit="4" topLeftCell="C254" activePane="bottomRight" state="frozen"/>
      <selection activeCell="J95" sqref="J95"/>
      <selection pane="topRight" activeCell="J95" sqref="J95"/>
      <selection pane="bottomLeft" activeCell="J95" sqref="J95"/>
      <selection pane="bottomRight" activeCell="A2" sqref="A2"/>
    </sheetView>
  </sheetViews>
  <sheetFormatPr defaultRowHeight="18.75" x14ac:dyDescent="0.2"/>
  <cols>
    <col min="1" max="1" width="16" style="4" customWidth="1"/>
    <col min="2" max="2" width="103.140625" style="17" customWidth="1"/>
    <col min="3" max="4" width="20.5703125" style="3" customWidth="1"/>
    <col min="5" max="5" width="10" style="4" customWidth="1"/>
    <col min="6" max="138" width="9.140625" style="3"/>
    <col min="139" max="139" width="9.140625" style="3" bestFit="1" customWidth="1"/>
    <col min="140" max="140" width="101.85546875" style="3" customWidth="1"/>
    <col min="141" max="141" width="16.5703125" style="3" bestFit="1" customWidth="1"/>
    <col min="142" max="142" width="9.140625" style="3" customWidth="1"/>
    <col min="143" max="394" width="9.140625" style="3"/>
    <col min="395" max="395" width="9.140625" style="3" bestFit="1" customWidth="1"/>
    <col min="396" max="396" width="101.85546875" style="3" customWidth="1"/>
    <col min="397" max="397" width="16.5703125" style="3" bestFit="1" customWidth="1"/>
    <col min="398" max="398" width="9.140625" style="3" customWidth="1"/>
    <col min="399" max="650" width="9.140625" style="3"/>
    <col min="651" max="651" width="9.140625" style="3" bestFit="1" customWidth="1"/>
    <col min="652" max="652" width="101.85546875" style="3" customWidth="1"/>
    <col min="653" max="653" width="16.5703125" style="3" bestFit="1" customWidth="1"/>
    <col min="654" max="654" width="9.140625" style="3" customWidth="1"/>
    <col min="655" max="906" width="9.140625" style="3"/>
    <col min="907" max="907" width="9.140625" style="3" bestFit="1" customWidth="1"/>
    <col min="908" max="908" width="101.85546875" style="3" customWidth="1"/>
    <col min="909" max="909" width="16.5703125" style="3" bestFit="1" customWidth="1"/>
    <col min="910" max="910" width="9.140625" style="3" customWidth="1"/>
    <col min="911" max="1162" width="9.140625" style="3"/>
    <col min="1163" max="1163" width="9.140625" style="3" bestFit="1" customWidth="1"/>
    <col min="1164" max="1164" width="101.85546875" style="3" customWidth="1"/>
    <col min="1165" max="1165" width="16.5703125" style="3" bestFit="1" customWidth="1"/>
    <col min="1166" max="1166" width="9.140625" style="3" customWidth="1"/>
    <col min="1167" max="1418" width="9.140625" style="3"/>
    <col min="1419" max="1419" width="9.140625" style="3" bestFit="1" customWidth="1"/>
    <col min="1420" max="1420" width="101.85546875" style="3" customWidth="1"/>
    <col min="1421" max="1421" width="16.5703125" style="3" bestFit="1" customWidth="1"/>
    <col min="1422" max="1422" width="9.140625" style="3" customWidth="1"/>
    <col min="1423" max="1674" width="9.140625" style="3"/>
    <col min="1675" max="1675" width="9.140625" style="3" bestFit="1" customWidth="1"/>
    <col min="1676" max="1676" width="101.85546875" style="3" customWidth="1"/>
    <col min="1677" max="1677" width="16.5703125" style="3" bestFit="1" customWidth="1"/>
    <col min="1678" max="1678" width="9.140625" style="3" customWidth="1"/>
    <col min="1679" max="1930" width="9.140625" style="3"/>
    <col min="1931" max="1931" width="9.140625" style="3" bestFit="1" customWidth="1"/>
    <col min="1932" max="1932" width="101.85546875" style="3" customWidth="1"/>
    <col min="1933" max="1933" width="16.5703125" style="3" bestFit="1" customWidth="1"/>
    <col min="1934" max="1934" width="9.140625" style="3" customWidth="1"/>
    <col min="1935" max="2186" width="9.140625" style="3"/>
    <col min="2187" max="2187" width="9.140625" style="3" bestFit="1" customWidth="1"/>
    <col min="2188" max="2188" width="101.85546875" style="3" customWidth="1"/>
    <col min="2189" max="2189" width="16.5703125" style="3" bestFit="1" customWidth="1"/>
    <col min="2190" max="2190" width="9.140625" style="3" customWidth="1"/>
    <col min="2191" max="2442" width="9.140625" style="3"/>
    <col min="2443" max="2443" width="9.140625" style="3" bestFit="1" customWidth="1"/>
    <col min="2444" max="2444" width="101.85546875" style="3" customWidth="1"/>
    <col min="2445" max="2445" width="16.5703125" style="3" bestFit="1" customWidth="1"/>
    <col min="2446" max="2446" width="9.140625" style="3" customWidth="1"/>
    <col min="2447" max="2698" width="9.140625" style="3"/>
    <col min="2699" max="2699" width="9.140625" style="3" bestFit="1" customWidth="1"/>
    <col min="2700" max="2700" width="101.85546875" style="3" customWidth="1"/>
    <col min="2701" max="2701" width="16.5703125" style="3" bestFit="1" customWidth="1"/>
    <col min="2702" max="2702" width="9.140625" style="3" customWidth="1"/>
    <col min="2703" max="2954" width="9.140625" style="3"/>
    <col min="2955" max="2955" width="9.140625" style="3" bestFit="1" customWidth="1"/>
    <col min="2956" max="2956" width="101.85546875" style="3" customWidth="1"/>
    <col min="2957" max="2957" width="16.5703125" style="3" bestFit="1" customWidth="1"/>
    <col min="2958" max="2958" width="9.140625" style="3" customWidth="1"/>
    <col min="2959" max="3210" width="9.140625" style="3"/>
    <col min="3211" max="3211" width="9.140625" style="3" bestFit="1" customWidth="1"/>
    <col min="3212" max="3212" width="101.85546875" style="3" customWidth="1"/>
    <col min="3213" max="3213" width="16.5703125" style="3" bestFit="1" customWidth="1"/>
    <col min="3214" max="3214" width="9.140625" style="3" customWidth="1"/>
    <col min="3215" max="3466" width="9.140625" style="3"/>
    <col min="3467" max="3467" width="9.140625" style="3" bestFit="1" customWidth="1"/>
    <col min="3468" max="3468" width="101.85546875" style="3" customWidth="1"/>
    <col min="3469" max="3469" width="16.5703125" style="3" bestFit="1" customWidth="1"/>
    <col min="3470" max="3470" width="9.140625" style="3" customWidth="1"/>
    <col min="3471" max="3722" width="9.140625" style="3"/>
    <col min="3723" max="3723" width="9.140625" style="3" bestFit="1" customWidth="1"/>
    <col min="3724" max="3724" width="101.85546875" style="3" customWidth="1"/>
    <col min="3725" max="3725" width="16.5703125" style="3" bestFit="1" customWidth="1"/>
    <col min="3726" max="3726" width="9.140625" style="3" customWidth="1"/>
    <col min="3727" max="3978" width="9.140625" style="3"/>
    <col min="3979" max="3979" width="9.140625" style="3" bestFit="1" customWidth="1"/>
    <col min="3980" max="3980" width="101.85546875" style="3" customWidth="1"/>
    <col min="3981" max="3981" width="16.5703125" style="3" bestFit="1" customWidth="1"/>
    <col min="3982" max="3982" width="9.140625" style="3" customWidth="1"/>
    <col min="3983" max="4234" width="9.140625" style="3"/>
    <col min="4235" max="4235" width="9.140625" style="3" bestFit="1" customWidth="1"/>
    <col min="4236" max="4236" width="101.85546875" style="3" customWidth="1"/>
    <col min="4237" max="4237" width="16.5703125" style="3" bestFit="1" customWidth="1"/>
    <col min="4238" max="4238" width="9.140625" style="3" customWidth="1"/>
    <col min="4239" max="4490" width="9.140625" style="3"/>
    <col min="4491" max="4491" width="9.140625" style="3" bestFit="1" customWidth="1"/>
    <col min="4492" max="4492" width="101.85546875" style="3" customWidth="1"/>
    <col min="4493" max="4493" width="16.5703125" style="3" bestFit="1" customWidth="1"/>
    <col min="4494" max="4494" width="9.140625" style="3" customWidth="1"/>
    <col min="4495" max="4746" width="9.140625" style="3"/>
    <col min="4747" max="4747" width="9.140625" style="3" bestFit="1" customWidth="1"/>
    <col min="4748" max="4748" width="101.85546875" style="3" customWidth="1"/>
    <col min="4749" max="4749" width="16.5703125" style="3" bestFit="1" customWidth="1"/>
    <col min="4750" max="4750" width="9.140625" style="3" customWidth="1"/>
    <col min="4751" max="5002" width="9.140625" style="3"/>
    <col min="5003" max="5003" width="9.140625" style="3" bestFit="1" customWidth="1"/>
    <col min="5004" max="5004" width="101.85546875" style="3" customWidth="1"/>
    <col min="5005" max="5005" width="16.5703125" style="3" bestFit="1" customWidth="1"/>
    <col min="5006" max="5006" width="9.140625" style="3" customWidth="1"/>
    <col min="5007" max="5258" width="9.140625" style="3"/>
    <col min="5259" max="5259" width="9.140625" style="3" bestFit="1" customWidth="1"/>
    <col min="5260" max="5260" width="101.85546875" style="3" customWidth="1"/>
    <col min="5261" max="5261" width="16.5703125" style="3" bestFit="1" customWidth="1"/>
    <col min="5262" max="5262" width="9.140625" style="3" customWidth="1"/>
    <col min="5263" max="5514" width="9.140625" style="3"/>
    <col min="5515" max="5515" width="9.140625" style="3" bestFit="1" customWidth="1"/>
    <col min="5516" max="5516" width="101.85546875" style="3" customWidth="1"/>
    <col min="5517" max="5517" width="16.5703125" style="3" bestFit="1" customWidth="1"/>
    <col min="5518" max="5518" width="9.140625" style="3" customWidth="1"/>
    <col min="5519" max="5770" width="9.140625" style="3"/>
    <col min="5771" max="5771" width="9.140625" style="3" bestFit="1" customWidth="1"/>
    <col min="5772" max="5772" width="101.85546875" style="3" customWidth="1"/>
    <col min="5773" max="5773" width="16.5703125" style="3" bestFit="1" customWidth="1"/>
    <col min="5774" max="5774" width="9.140625" style="3" customWidth="1"/>
    <col min="5775" max="6026" width="9.140625" style="3"/>
    <col min="6027" max="6027" width="9.140625" style="3" bestFit="1" customWidth="1"/>
    <col min="6028" max="6028" width="101.85546875" style="3" customWidth="1"/>
    <col min="6029" max="6029" width="16.5703125" style="3" bestFit="1" customWidth="1"/>
    <col min="6030" max="6030" width="9.140625" style="3" customWidth="1"/>
    <col min="6031" max="6282" width="9.140625" style="3"/>
    <col min="6283" max="6283" width="9.140625" style="3" bestFit="1" customWidth="1"/>
    <col min="6284" max="6284" width="101.85546875" style="3" customWidth="1"/>
    <col min="6285" max="6285" width="16.5703125" style="3" bestFit="1" customWidth="1"/>
    <col min="6286" max="6286" width="9.140625" style="3" customWidth="1"/>
    <col min="6287" max="6538" width="9.140625" style="3"/>
    <col min="6539" max="6539" width="9.140625" style="3" bestFit="1" customWidth="1"/>
    <col min="6540" max="6540" width="101.85546875" style="3" customWidth="1"/>
    <col min="6541" max="6541" width="16.5703125" style="3" bestFit="1" customWidth="1"/>
    <col min="6542" max="6542" width="9.140625" style="3" customWidth="1"/>
    <col min="6543" max="6794" width="9.140625" style="3"/>
    <col min="6795" max="6795" width="9.140625" style="3" bestFit="1" customWidth="1"/>
    <col min="6796" max="6796" width="101.85546875" style="3" customWidth="1"/>
    <col min="6797" max="6797" width="16.5703125" style="3" bestFit="1" customWidth="1"/>
    <col min="6798" max="6798" width="9.140625" style="3" customWidth="1"/>
    <col min="6799" max="7050" width="9.140625" style="3"/>
    <col min="7051" max="7051" width="9.140625" style="3" bestFit="1" customWidth="1"/>
    <col min="7052" max="7052" width="101.85546875" style="3" customWidth="1"/>
    <col min="7053" max="7053" width="16.5703125" style="3" bestFit="1" customWidth="1"/>
    <col min="7054" max="7054" width="9.140625" style="3" customWidth="1"/>
    <col min="7055" max="7306" width="9.140625" style="3"/>
    <col min="7307" max="7307" width="9.140625" style="3" bestFit="1" customWidth="1"/>
    <col min="7308" max="7308" width="101.85546875" style="3" customWidth="1"/>
    <col min="7309" max="7309" width="16.5703125" style="3" bestFit="1" customWidth="1"/>
    <col min="7310" max="7310" width="9.140625" style="3" customWidth="1"/>
    <col min="7311" max="7562" width="9.140625" style="3"/>
    <col min="7563" max="7563" width="9.140625" style="3" bestFit="1" customWidth="1"/>
    <col min="7564" max="7564" width="101.85546875" style="3" customWidth="1"/>
    <col min="7565" max="7565" width="16.5703125" style="3" bestFit="1" customWidth="1"/>
    <col min="7566" max="7566" width="9.140625" style="3" customWidth="1"/>
    <col min="7567" max="7818" width="9.140625" style="3"/>
    <col min="7819" max="7819" width="9.140625" style="3" bestFit="1" customWidth="1"/>
    <col min="7820" max="7820" width="101.85546875" style="3" customWidth="1"/>
    <col min="7821" max="7821" width="16.5703125" style="3" bestFit="1" customWidth="1"/>
    <col min="7822" max="7822" width="9.140625" style="3" customWidth="1"/>
    <col min="7823" max="8074" width="9.140625" style="3"/>
    <col min="8075" max="8075" width="9.140625" style="3" bestFit="1" customWidth="1"/>
    <col min="8076" max="8076" width="101.85546875" style="3" customWidth="1"/>
    <col min="8077" max="8077" width="16.5703125" style="3" bestFit="1" customWidth="1"/>
    <col min="8078" max="8078" width="9.140625" style="3" customWidth="1"/>
    <col min="8079" max="8330" width="9.140625" style="3"/>
    <col min="8331" max="8331" width="9.140625" style="3" bestFit="1" customWidth="1"/>
    <col min="8332" max="8332" width="101.85546875" style="3" customWidth="1"/>
    <col min="8333" max="8333" width="16.5703125" style="3" bestFit="1" customWidth="1"/>
    <col min="8334" max="8334" width="9.140625" style="3" customWidth="1"/>
    <col min="8335" max="8586" width="9.140625" style="3"/>
    <col min="8587" max="8587" width="9.140625" style="3" bestFit="1" customWidth="1"/>
    <col min="8588" max="8588" width="101.85546875" style="3" customWidth="1"/>
    <col min="8589" max="8589" width="16.5703125" style="3" bestFit="1" customWidth="1"/>
    <col min="8590" max="8590" width="9.140625" style="3" customWidth="1"/>
    <col min="8591" max="8842" width="9.140625" style="3"/>
    <col min="8843" max="8843" width="9.140625" style="3" bestFit="1" customWidth="1"/>
    <col min="8844" max="8844" width="101.85546875" style="3" customWidth="1"/>
    <col min="8845" max="8845" width="16.5703125" style="3" bestFit="1" customWidth="1"/>
    <col min="8846" max="8846" width="9.140625" style="3" customWidth="1"/>
    <col min="8847" max="9098" width="9.140625" style="3"/>
    <col min="9099" max="9099" width="9.140625" style="3" bestFit="1" customWidth="1"/>
    <col min="9100" max="9100" width="101.85546875" style="3" customWidth="1"/>
    <col min="9101" max="9101" width="16.5703125" style="3" bestFit="1" customWidth="1"/>
    <col min="9102" max="9102" width="9.140625" style="3" customWidth="1"/>
    <col min="9103" max="9354" width="9.140625" style="3"/>
    <col min="9355" max="9355" width="9.140625" style="3" bestFit="1" customWidth="1"/>
    <col min="9356" max="9356" width="101.85546875" style="3" customWidth="1"/>
    <col min="9357" max="9357" width="16.5703125" style="3" bestFit="1" customWidth="1"/>
    <col min="9358" max="9358" width="9.140625" style="3" customWidth="1"/>
    <col min="9359" max="9610" width="9.140625" style="3"/>
    <col min="9611" max="9611" width="9.140625" style="3" bestFit="1" customWidth="1"/>
    <col min="9612" max="9612" width="101.85546875" style="3" customWidth="1"/>
    <col min="9613" max="9613" width="16.5703125" style="3" bestFit="1" customWidth="1"/>
    <col min="9614" max="9614" width="9.140625" style="3" customWidth="1"/>
    <col min="9615" max="9866" width="9.140625" style="3"/>
    <col min="9867" max="9867" width="9.140625" style="3" bestFit="1" customWidth="1"/>
    <col min="9868" max="9868" width="101.85546875" style="3" customWidth="1"/>
    <col min="9869" max="9869" width="16.5703125" style="3" bestFit="1" customWidth="1"/>
    <col min="9870" max="9870" width="9.140625" style="3" customWidth="1"/>
    <col min="9871" max="10122" width="9.140625" style="3"/>
    <col min="10123" max="10123" width="9.140625" style="3" bestFit="1" customWidth="1"/>
    <col min="10124" max="10124" width="101.85546875" style="3" customWidth="1"/>
    <col min="10125" max="10125" width="16.5703125" style="3" bestFit="1" customWidth="1"/>
    <col min="10126" max="10126" width="9.140625" style="3" customWidth="1"/>
    <col min="10127" max="10378" width="9.140625" style="3"/>
    <col min="10379" max="10379" width="9.140625" style="3" bestFit="1" customWidth="1"/>
    <col min="10380" max="10380" width="101.85546875" style="3" customWidth="1"/>
    <col min="10381" max="10381" width="16.5703125" style="3" bestFit="1" customWidth="1"/>
    <col min="10382" max="10382" width="9.140625" style="3" customWidth="1"/>
    <col min="10383" max="10634" width="9.140625" style="3"/>
    <col min="10635" max="10635" width="9.140625" style="3" bestFit="1" customWidth="1"/>
    <col min="10636" max="10636" width="101.85546875" style="3" customWidth="1"/>
    <col min="10637" max="10637" width="16.5703125" style="3" bestFit="1" customWidth="1"/>
    <col min="10638" max="10638" width="9.140625" style="3" customWidth="1"/>
    <col min="10639" max="10890" width="9.140625" style="3"/>
    <col min="10891" max="10891" width="9.140625" style="3" bestFit="1" customWidth="1"/>
    <col min="10892" max="10892" width="101.85546875" style="3" customWidth="1"/>
    <col min="10893" max="10893" width="16.5703125" style="3" bestFit="1" customWidth="1"/>
    <col min="10894" max="10894" width="9.140625" style="3" customWidth="1"/>
    <col min="10895" max="11146" width="9.140625" style="3"/>
    <col min="11147" max="11147" width="9.140625" style="3" bestFit="1" customWidth="1"/>
    <col min="11148" max="11148" width="101.85546875" style="3" customWidth="1"/>
    <col min="11149" max="11149" width="16.5703125" style="3" bestFit="1" customWidth="1"/>
    <col min="11150" max="11150" width="9.140625" style="3" customWidth="1"/>
    <col min="11151" max="11402" width="9.140625" style="3"/>
    <col min="11403" max="11403" width="9.140625" style="3" bestFit="1" customWidth="1"/>
    <col min="11404" max="11404" width="101.85546875" style="3" customWidth="1"/>
    <col min="11405" max="11405" width="16.5703125" style="3" bestFit="1" customWidth="1"/>
    <col min="11406" max="11406" width="9.140625" style="3" customWidth="1"/>
    <col min="11407" max="11658" width="9.140625" style="3"/>
    <col min="11659" max="11659" width="9.140625" style="3" bestFit="1" customWidth="1"/>
    <col min="11660" max="11660" width="101.85546875" style="3" customWidth="1"/>
    <col min="11661" max="11661" width="16.5703125" style="3" bestFit="1" customWidth="1"/>
    <col min="11662" max="11662" width="9.140625" style="3" customWidth="1"/>
    <col min="11663" max="11914" width="9.140625" style="3"/>
    <col min="11915" max="11915" width="9.140625" style="3" bestFit="1" customWidth="1"/>
    <col min="11916" max="11916" width="101.85546875" style="3" customWidth="1"/>
    <col min="11917" max="11917" width="16.5703125" style="3" bestFit="1" customWidth="1"/>
    <col min="11918" max="11918" width="9.140625" style="3" customWidth="1"/>
    <col min="11919" max="12170" width="9.140625" style="3"/>
    <col min="12171" max="12171" width="9.140625" style="3" bestFit="1" customWidth="1"/>
    <col min="12172" max="12172" width="101.85546875" style="3" customWidth="1"/>
    <col min="12173" max="12173" width="16.5703125" style="3" bestFit="1" customWidth="1"/>
    <col min="12174" max="12174" width="9.140625" style="3" customWidth="1"/>
    <col min="12175" max="12426" width="9.140625" style="3"/>
    <col min="12427" max="12427" width="9.140625" style="3" bestFit="1" customWidth="1"/>
    <col min="12428" max="12428" width="101.85546875" style="3" customWidth="1"/>
    <col min="12429" max="12429" width="16.5703125" style="3" bestFit="1" customWidth="1"/>
    <col min="12430" max="12430" width="9.140625" style="3" customWidth="1"/>
    <col min="12431" max="12682" width="9.140625" style="3"/>
    <col min="12683" max="12683" width="9.140625" style="3" bestFit="1" customWidth="1"/>
    <col min="12684" max="12684" width="101.85546875" style="3" customWidth="1"/>
    <col min="12685" max="12685" width="16.5703125" style="3" bestFit="1" customWidth="1"/>
    <col min="12686" max="12686" width="9.140625" style="3" customWidth="1"/>
    <col min="12687" max="12938" width="9.140625" style="3"/>
    <col min="12939" max="12939" width="9.140625" style="3" bestFit="1" customWidth="1"/>
    <col min="12940" max="12940" width="101.85546875" style="3" customWidth="1"/>
    <col min="12941" max="12941" width="16.5703125" style="3" bestFit="1" customWidth="1"/>
    <col min="12942" max="12942" width="9.140625" style="3" customWidth="1"/>
    <col min="12943" max="13194" width="9.140625" style="3"/>
    <col min="13195" max="13195" width="9.140625" style="3" bestFit="1" customWidth="1"/>
    <col min="13196" max="13196" width="101.85546875" style="3" customWidth="1"/>
    <col min="13197" max="13197" width="16.5703125" style="3" bestFit="1" customWidth="1"/>
    <col min="13198" max="13198" width="9.140625" style="3" customWidth="1"/>
    <col min="13199" max="13450" width="9.140625" style="3"/>
    <col min="13451" max="13451" width="9.140625" style="3" bestFit="1" customWidth="1"/>
    <col min="13452" max="13452" width="101.85546875" style="3" customWidth="1"/>
    <col min="13453" max="13453" width="16.5703125" style="3" bestFit="1" customWidth="1"/>
    <col min="13454" max="13454" width="9.140625" style="3" customWidth="1"/>
    <col min="13455" max="13706" width="9.140625" style="3"/>
    <col min="13707" max="13707" width="9.140625" style="3" bestFit="1" customWidth="1"/>
    <col min="13708" max="13708" width="101.85546875" style="3" customWidth="1"/>
    <col min="13709" max="13709" width="16.5703125" style="3" bestFit="1" customWidth="1"/>
    <col min="13710" max="13710" width="9.140625" style="3" customWidth="1"/>
    <col min="13711" max="13962" width="9.140625" style="3"/>
    <col min="13963" max="13963" width="9.140625" style="3" bestFit="1" customWidth="1"/>
    <col min="13964" max="13964" width="101.85546875" style="3" customWidth="1"/>
    <col min="13965" max="13965" width="16.5703125" style="3" bestFit="1" customWidth="1"/>
    <col min="13966" max="13966" width="9.140625" style="3" customWidth="1"/>
    <col min="13967" max="14218" width="9.140625" style="3"/>
    <col min="14219" max="14219" width="9.140625" style="3" bestFit="1" customWidth="1"/>
    <col min="14220" max="14220" width="101.85546875" style="3" customWidth="1"/>
    <col min="14221" max="14221" width="16.5703125" style="3" bestFit="1" customWidth="1"/>
    <col min="14222" max="14222" width="9.140625" style="3" customWidth="1"/>
    <col min="14223" max="14474" width="9.140625" style="3"/>
    <col min="14475" max="14475" width="9.140625" style="3" bestFit="1" customWidth="1"/>
    <col min="14476" max="14476" width="101.85546875" style="3" customWidth="1"/>
    <col min="14477" max="14477" width="16.5703125" style="3" bestFit="1" customWidth="1"/>
    <col min="14478" max="14478" width="9.140625" style="3" customWidth="1"/>
    <col min="14479" max="14730" width="9.140625" style="3"/>
    <col min="14731" max="14731" width="9.140625" style="3" bestFit="1" customWidth="1"/>
    <col min="14732" max="14732" width="101.85546875" style="3" customWidth="1"/>
    <col min="14733" max="14733" width="16.5703125" style="3" bestFit="1" customWidth="1"/>
    <col min="14734" max="14734" width="9.140625" style="3" customWidth="1"/>
    <col min="14735" max="14986" width="9.140625" style="3"/>
    <col min="14987" max="14987" width="9.140625" style="3" bestFit="1" customWidth="1"/>
    <col min="14988" max="14988" width="101.85546875" style="3" customWidth="1"/>
    <col min="14989" max="14989" width="16.5703125" style="3" bestFit="1" customWidth="1"/>
    <col min="14990" max="14990" width="9.140625" style="3" customWidth="1"/>
    <col min="14991" max="15242" width="9.140625" style="3"/>
    <col min="15243" max="15243" width="9.140625" style="3" bestFit="1" customWidth="1"/>
    <col min="15244" max="15244" width="101.85546875" style="3" customWidth="1"/>
    <col min="15245" max="15245" width="16.5703125" style="3" bestFit="1" customWidth="1"/>
    <col min="15246" max="15246" width="9.140625" style="3" customWidth="1"/>
    <col min="15247" max="15498" width="9.140625" style="3"/>
    <col min="15499" max="15499" width="9.140625" style="3" bestFit="1" customWidth="1"/>
    <col min="15500" max="15500" width="101.85546875" style="3" customWidth="1"/>
    <col min="15501" max="15501" width="16.5703125" style="3" bestFit="1" customWidth="1"/>
    <col min="15502" max="15502" width="9.140625" style="3" customWidth="1"/>
    <col min="15503" max="15754" width="9.140625" style="3"/>
    <col min="15755" max="15755" width="9.140625" style="3" bestFit="1" customWidth="1"/>
    <col min="15756" max="15756" width="101.85546875" style="3" customWidth="1"/>
    <col min="15757" max="15757" width="16.5703125" style="3" bestFit="1" customWidth="1"/>
    <col min="15758" max="15758" width="9.140625" style="3" customWidth="1"/>
    <col min="15759" max="16010" width="9.140625" style="3"/>
    <col min="16011" max="16011" width="9.140625" style="3" bestFit="1" customWidth="1"/>
    <col min="16012" max="16012" width="101.85546875" style="3" customWidth="1"/>
    <col min="16013" max="16013" width="16.5703125" style="3" bestFit="1" customWidth="1"/>
    <col min="16014" max="16014" width="9.140625" style="3" customWidth="1"/>
    <col min="16015" max="16384" width="9.140625" style="3"/>
  </cols>
  <sheetData>
    <row r="1" spans="1:5" x14ac:dyDescent="0.2">
      <c r="A1" s="1" t="s">
        <v>675</v>
      </c>
      <c r="B1" s="2"/>
    </row>
    <row r="3" spans="1:5" ht="93.75" x14ac:dyDescent="0.2">
      <c r="A3" s="5" t="s">
        <v>41</v>
      </c>
      <c r="B3" s="5" t="s">
        <v>571</v>
      </c>
      <c r="C3" s="6" t="s">
        <v>679</v>
      </c>
      <c r="D3" s="6" t="s">
        <v>680</v>
      </c>
      <c r="E3" s="6" t="s">
        <v>674</v>
      </c>
    </row>
    <row r="4" spans="1:5" x14ac:dyDescent="0.2">
      <c r="A4" s="7">
        <v>1</v>
      </c>
      <c r="B4" s="7">
        <v>2</v>
      </c>
      <c r="C4" s="8">
        <v>3</v>
      </c>
      <c r="D4" s="8">
        <v>4</v>
      </c>
      <c r="E4" s="8">
        <v>5</v>
      </c>
    </row>
    <row r="5" spans="1:5" s="12" customFormat="1" x14ac:dyDescent="0.2">
      <c r="A5" s="9"/>
      <c r="B5" s="2" t="s">
        <v>572</v>
      </c>
      <c r="C5" s="10">
        <f t="shared" ref="C5" si="0">C6+C12+C18</f>
        <v>2795672400</v>
      </c>
      <c r="D5" s="10">
        <f t="shared" ref="D5" si="1">D6+D12+D18</f>
        <v>2847723100</v>
      </c>
      <c r="E5" s="11">
        <f>D5/C5*100</f>
        <v>101.86183116448122</v>
      </c>
    </row>
    <row r="6" spans="1:5" s="12" customFormat="1" x14ac:dyDescent="0.2">
      <c r="A6" s="2">
        <v>710000</v>
      </c>
      <c r="B6" s="2" t="s">
        <v>573</v>
      </c>
      <c r="C6" s="10">
        <f t="shared" ref="C6" si="2">SUM(C7:C11)</f>
        <v>2589058000</v>
      </c>
      <c r="D6" s="10">
        <f t="shared" ref="D6" si="3">SUM(D7:D11)</f>
        <v>2628555700</v>
      </c>
      <c r="E6" s="11">
        <f t="shared" ref="E6:E41" si="4">D6/C6*100</f>
        <v>101.5255625791311</v>
      </c>
    </row>
    <row r="7" spans="1:5" s="17" customFormat="1" x14ac:dyDescent="0.2">
      <c r="A7" s="13">
        <v>711000</v>
      </c>
      <c r="B7" s="14" t="s">
        <v>3</v>
      </c>
      <c r="C7" s="15">
        <f t="shared" ref="C7" si="5">C72</f>
        <v>370217500</v>
      </c>
      <c r="D7" s="15">
        <f t="shared" ref="D7" si="6">D72</f>
        <v>387281500</v>
      </c>
      <c r="E7" s="16">
        <f t="shared" si="4"/>
        <v>104.60918244005212</v>
      </c>
    </row>
    <row r="8" spans="1:5" s="17" customFormat="1" x14ac:dyDescent="0.2">
      <c r="A8" s="13">
        <v>712000</v>
      </c>
      <c r="B8" s="14" t="s">
        <v>6</v>
      </c>
      <c r="C8" s="15">
        <f t="shared" ref="C8" si="7">C75</f>
        <v>864462200</v>
      </c>
      <c r="D8" s="15">
        <f t="shared" ref="D8" si="8">D75</f>
        <v>883485100</v>
      </c>
      <c r="E8" s="16">
        <f t="shared" si="4"/>
        <v>102.20054734608408</v>
      </c>
    </row>
    <row r="9" spans="1:5" s="17" customFormat="1" x14ac:dyDescent="0.2">
      <c r="A9" s="13">
        <v>714000</v>
      </c>
      <c r="B9" s="14" t="s">
        <v>8</v>
      </c>
      <c r="C9" s="15">
        <f t="shared" ref="C9" si="9">C77</f>
        <v>15578300</v>
      </c>
      <c r="D9" s="15">
        <f t="shared" ref="D9" si="10">D77</f>
        <v>16220100</v>
      </c>
      <c r="E9" s="16">
        <f t="shared" si="4"/>
        <v>104.11983335794022</v>
      </c>
    </row>
    <row r="10" spans="1:5" s="17" customFormat="1" x14ac:dyDescent="0.2">
      <c r="A10" s="13">
        <v>715000</v>
      </c>
      <c r="B10" s="14" t="s">
        <v>9</v>
      </c>
      <c r="C10" s="15">
        <f t="shared" ref="C10" si="11">C79</f>
        <v>16000000</v>
      </c>
      <c r="D10" s="15">
        <f t="shared" ref="D10" si="12">D79</f>
        <v>16000000</v>
      </c>
      <c r="E10" s="16">
        <f t="shared" si="4"/>
        <v>100</v>
      </c>
    </row>
    <row r="11" spans="1:5" s="17" customFormat="1" x14ac:dyDescent="0.2">
      <c r="A11" s="13">
        <v>717000</v>
      </c>
      <c r="B11" s="14" t="s">
        <v>10</v>
      </c>
      <c r="C11" s="15">
        <f t="shared" ref="C11" si="13">C81</f>
        <v>1322800000</v>
      </c>
      <c r="D11" s="15">
        <f t="shared" ref="D11" si="14">D81</f>
        <v>1325569000</v>
      </c>
      <c r="E11" s="16">
        <f t="shared" si="4"/>
        <v>100.20932869670396</v>
      </c>
    </row>
    <row r="12" spans="1:5" s="12" customFormat="1" x14ac:dyDescent="0.2">
      <c r="A12" s="2">
        <v>720000</v>
      </c>
      <c r="B12" s="2" t="s">
        <v>574</v>
      </c>
      <c r="C12" s="10">
        <f t="shared" ref="C12" si="15">SUM(C13:C17)</f>
        <v>206284400</v>
      </c>
      <c r="D12" s="10">
        <f t="shared" ref="D12" si="16">SUM(D13:D17)</f>
        <v>217067400</v>
      </c>
      <c r="E12" s="11">
        <f t="shared" si="4"/>
        <v>105.22724937028684</v>
      </c>
    </row>
    <row r="13" spans="1:5" s="17" customFormat="1" ht="18.75" customHeight="1" x14ac:dyDescent="0.2">
      <c r="A13" s="13">
        <v>721000</v>
      </c>
      <c r="B13" s="14" t="s">
        <v>575</v>
      </c>
      <c r="C13" s="15">
        <f t="shared" ref="C13" si="17">C84</f>
        <v>56935300</v>
      </c>
      <c r="D13" s="15">
        <f t="shared" ref="D13" si="18">D84</f>
        <v>54250700</v>
      </c>
      <c r="E13" s="16">
        <f t="shared" si="4"/>
        <v>95.284823299429348</v>
      </c>
    </row>
    <row r="14" spans="1:5" s="17" customFormat="1" x14ac:dyDescent="0.2">
      <c r="A14" s="13">
        <v>722000</v>
      </c>
      <c r="B14" s="14" t="s">
        <v>576</v>
      </c>
      <c r="C14" s="15">
        <f t="shared" ref="C14" si="19">C91</f>
        <v>125502400</v>
      </c>
      <c r="D14" s="15">
        <f t="shared" ref="D14" si="20">D91</f>
        <v>137134300</v>
      </c>
      <c r="E14" s="16">
        <f t="shared" si="4"/>
        <v>109.26826897334234</v>
      </c>
    </row>
    <row r="15" spans="1:5" s="17" customFormat="1" x14ac:dyDescent="0.2">
      <c r="A15" s="13">
        <v>723000</v>
      </c>
      <c r="B15" s="14" t="s">
        <v>19</v>
      </c>
      <c r="C15" s="15">
        <f t="shared" ref="C15" si="21">C96</f>
        <v>19298900</v>
      </c>
      <c r="D15" s="15">
        <f t="shared" ref="D15" si="22">D96</f>
        <v>20946200</v>
      </c>
      <c r="E15" s="16">
        <f t="shared" si="4"/>
        <v>108.53571965241542</v>
      </c>
    </row>
    <row r="16" spans="1:5" s="17" customFormat="1" ht="37.5" x14ac:dyDescent="0.2">
      <c r="A16" s="13">
        <v>728000</v>
      </c>
      <c r="B16" s="14" t="s">
        <v>577</v>
      </c>
      <c r="C16" s="15">
        <f t="shared" ref="C16" si="23">C98</f>
        <v>2058400</v>
      </c>
      <c r="D16" s="15">
        <f t="shared" ref="D16" si="24">D98</f>
        <v>1968600</v>
      </c>
      <c r="E16" s="16">
        <f t="shared" si="4"/>
        <v>95.637388262728322</v>
      </c>
    </row>
    <row r="17" spans="1:5" s="17" customFormat="1" x14ac:dyDescent="0.2">
      <c r="A17" s="13">
        <v>729000</v>
      </c>
      <c r="B17" s="14" t="s">
        <v>21</v>
      </c>
      <c r="C17" s="15">
        <f t="shared" ref="C17" si="25">C100</f>
        <v>2489400</v>
      </c>
      <c r="D17" s="15">
        <f t="shared" ref="D17" si="26">D100</f>
        <v>2767600</v>
      </c>
      <c r="E17" s="16">
        <f t="shared" si="4"/>
        <v>111.17538362657669</v>
      </c>
    </row>
    <row r="18" spans="1:5" s="12" customFormat="1" x14ac:dyDescent="0.2">
      <c r="A18" s="2">
        <v>780000</v>
      </c>
      <c r="B18" s="2" t="s">
        <v>578</v>
      </c>
      <c r="C18" s="10">
        <f t="shared" ref="C18" si="27">SUM(C19:C20)</f>
        <v>330000</v>
      </c>
      <c r="D18" s="10">
        <f t="shared" ref="D18" si="28">SUM(D19:D20)</f>
        <v>2100000</v>
      </c>
      <c r="E18" s="11"/>
    </row>
    <row r="19" spans="1:5" s="17" customFormat="1" x14ac:dyDescent="0.2">
      <c r="A19" s="13">
        <v>787000</v>
      </c>
      <c r="B19" s="14" t="s">
        <v>23</v>
      </c>
      <c r="C19" s="15">
        <f t="shared" ref="C19" si="29">C103</f>
        <v>250000</v>
      </c>
      <c r="D19" s="15">
        <f t="shared" ref="D19" si="30">D103</f>
        <v>100000</v>
      </c>
      <c r="E19" s="16">
        <f t="shared" si="4"/>
        <v>40</v>
      </c>
    </row>
    <row r="20" spans="1:5" s="17" customFormat="1" x14ac:dyDescent="0.2">
      <c r="A20" s="13">
        <v>788000</v>
      </c>
      <c r="B20" s="14" t="s">
        <v>29</v>
      </c>
      <c r="C20" s="15">
        <f t="shared" ref="C20" si="31">C109</f>
        <v>80000</v>
      </c>
      <c r="D20" s="15">
        <f t="shared" ref="D20" si="32">D109</f>
        <v>2000000</v>
      </c>
      <c r="E20" s="16"/>
    </row>
    <row r="21" spans="1:5" s="12" customFormat="1" x14ac:dyDescent="0.2">
      <c r="A21" s="9"/>
      <c r="B21" s="2" t="s">
        <v>579</v>
      </c>
      <c r="C21" s="10">
        <f t="shared" ref="C21" si="33">C22+C32+C35</f>
        <v>2658786400.0066667</v>
      </c>
      <c r="D21" s="10">
        <f t="shared" ref="D21" si="34">D22+D32+D35</f>
        <v>2683447000</v>
      </c>
      <c r="E21" s="11">
        <f t="shared" si="4"/>
        <v>100.92751339458002</v>
      </c>
    </row>
    <row r="22" spans="1:5" s="12" customFormat="1" x14ac:dyDescent="0.2">
      <c r="A22" s="2">
        <v>410000</v>
      </c>
      <c r="B22" s="2" t="s">
        <v>580</v>
      </c>
      <c r="C22" s="10">
        <f t="shared" ref="C22" si="35">SUM(C23:C31)</f>
        <v>2475151300.0066667</v>
      </c>
      <c r="D22" s="10">
        <f t="shared" ref="D22" si="36">SUM(D23:D31)</f>
        <v>2488401500</v>
      </c>
      <c r="E22" s="11">
        <f t="shared" si="4"/>
        <v>100.53532889053278</v>
      </c>
    </row>
    <row r="23" spans="1:5" s="17" customFormat="1" x14ac:dyDescent="0.2">
      <c r="A23" s="13">
        <v>411000</v>
      </c>
      <c r="B23" s="14" t="s">
        <v>43</v>
      </c>
      <c r="C23" s="15">
        <f>C126</f>
        <v>755939800.00666666</v>
      </c>
      <c r="D23" s="15">
        <f>D126</f>
        <v>763223600</v>
      </c>
      <c r="E23" s="16">
        <f t="shared" si="4"/>
        <v>100.96354233409448</v>
      </c>
    </row>
    <row r="24" spans="1:5" s="17" customFormat="1" x14ac:dyDescent="0.2">
      <c r="A24" s="13">
        <v>412000</v>
      </c>
      <c r="B24" s="14" t="s">
        <v>48</v>
      </c>
      <c r="C24" s="15">
        <f t="shared" ref="C24" si="37">C131</f>
        <v>108887100</v>
      </c>
      <c r="D24" s="15">
        <f t="shared" ref="D24" si="38">D131</f>
        <v>110960600</v>
      </c>
      <c r="E24" s="16">
        <f t="shared" si="4"/>
        <v>101.9042659782472</v>
      </c>
    </row>
    <row r="25" spans="1:5" s="17" customFormat="1" x14ac:dyDescent="0.2">
      <c r="A25" s="13">
        <v>413000</v>
      </c>
      <c r="B25" s="14" t="s">
        <v>101</v>
      </c>
      <c r="C25" s="15">
        <f t="shared" ref="C25" si="39">C141</f>
        <v>112123600</v>
      </c>
      <c r="D25" s="15">
        <f t="shared" ref="D25" si="40">D141</f>
        <v>110853400</v>
      </c>
      <c r="E25" s="16">
        <f t="shared" si="4"/>
        <v>98.867143045710264</v>
      </c>
    </row>
    <row r="26" spans="1:5" s="17" customFormat="1" x14ac:dyDescent="0.2">
      <c r="A26" s="13">
        <v>414000</v>
      </c>
      <c r="B26" s="14" t="s">
        <v>111</v>
      </c>
      <c r="C26" s="15">
        <f t="shared" ref="C26" si="41">C148</f>
        <v>110370000</v>
      </c>
      <c r="D26" s="15">
        <f t="shared" ref="D26" si="42">D148</f>
        <v>110280000</v>
      </c>
      <c r="E26" s="16">
        <f t="shared" si="4"/>
        <v>99.918456102201674</v>
      </c>
    </row>
    <row r="27" spans="1:5" s="17" customFormat="1" x14ac:dyDescent="0.2">
      <c r="A27" s="13">
        <v>415000</v>
      </c>
      <c r="B27" s="14" t="s">
        <v>125</v>
      </c>
      <c r="C27" s="15">
        <f t="shared" ref="C27" si="43">C150</f>
        <v>38819000</v>
      </c>
      <c r="D27" s="15">
        <f t="shared" ref="D27" si="44">D150</f>
        <v>46716000</v>
      </c>
      <c r="E27" s="16">
        <f t="shared" si="4"/>
        <v>120.34313094103403</v>
      </c>
    </row>
    <row r="28" spans="1:5" s="17" customFormat="1" ht="18.75" customHeight="1" x14ac:dyDescent="0.2">
      <c r="A28" s="13">
        <v>416000</v>
      </c>
      <c r="B28" s="14" t="s">
        <v>183</v>
      </c>
      <c r="C28" s="15">
        <f t="shared" ref="C28" si="45">C153</f>
        <v>245235600</v>
      </c>
      <c r="D28" s="15">
        <f t="shared" ref="D28" si="46">D153</f>
        <v>232134300</v>
      </c>
      <c r="E28" s="16">
        <f t="shared" si="4"/>
        <v>94.657667973165388</v>
      </c>
    </row>
    <row r="29" spans="1:5" s="17" customFormat="1" ht="37.5" x14ac:dyDescent="0.2">
      <c r="A29" s="13">
        <v>417000</v>
      </c>
      <c r="B29" s="14" t="s">
        <v>215</v>
      </c>
      <c r="C29" s="15">
        <f t="shared" ref="C29" si="47">C156</f>
        <v>1090000000</v>
      </c>
      <c r="D29" s="15">
        <f t="shared" ref="D29" si="48">D156</f>
        <v>1102000000</v>
      </c>
      <c r="E29" s="16">
        <f t="shared" si="4"/>
        <v>101.10091743119266</v>
      </c>
    </row>
    <row r="30" spans="1:5" s="17" customFormat="1" ht="37.5" x14ac:dyDescent="0.2">
      <c r="A30" s="13">
        <v>418000</v>
      </c>
      <c r="B30" s="14" t="s">
        <v>217</v>
      </c>
      <c r="C30" s="15">
        <f t="shared" ref="C30" si="49">+C158</f>
        <v>233500</v>
      </c>
      <c r="D30" s="15">
        <f t="shared" ref="D30" si="50">+D158</f>
        <v>418700</v>
      </c>
      <c r="E30" s="16">
        <f t="shared" si="4"/>
        <v>179.31477516059957</v>
      </c>
    </row>
    <row r="31" spans="1:5" s="17" customFormat="1" x14ac:dyDescent="0.2">
      <c r="A31" s="13">
        <v>419000</v>
      </c>
      <c r="B31" s="14" t="s">
        <v>220</v>
      </c>
      <c r="C31" s="15">
        <f t="shared" ref="C31" si="51">C161</f>
        <v>13542700</v>
      </c>
      <c r="D31" s="15">
        <f t="shared" ref="D31" si="52">D161</f>
        <v>11814900</v>
      </c>
      <c r="E31" s="16">
        <f t="shared" si="4"/>
        <v>87.241835084584324</v>
      </c>
    </row>
    <row r="32" spans="1:5" s="12" customFormat="1" x14ac:dyDescent="0.2">
      <c r="A32" s="2">
        <v>480000</v>
      </c>
      <c r="B32" s="2" t="s">
        <v>581</v>
      </c>
      <c r="C32" s="10">
        <f t="shared" ref="C32" si="53">SUM(C33:C34)</f>
        <v>176138100</v>
      </c>
      <c r="D32" s="10">
        <f t="shared" ref="D32" si="54">SUM(D33:D34)</f>
        <v>187558500</v>
      </c>
      <c r="E32" s="11">
        <f t="shared" si="4"/>
        <v>106.48377608251707</v>
      </c>
    </row>
    <row r="33" spans="1:5" s="17" customFormat="1" x14ac:dyDescent="0.2">
      <c r="A33" s="13">
        <v>487000</v>
      </c>
      <c r="B33" s="14" t="s">
        <v>23</v>
      </c>
      <c r="C33" s="15">
        <f t="shared" ref="C33" si="55">C164</f>
        <v>139125200</v>
      </c>
      <c r="D33" s="15">
        <f t="shared" ref="D33" si="56">D164</f>
        <v>142599700</v>
      </c>
      <c r="E33" s="16">
        <f t="shared" si="4"/>
        <v>102.49739083933034</v>
      </c>
    </row>
    <row r="34" spans="1:5" s="17" customFormat="1" x14ac:dyDescent="0.2">
      <c r="A34" s="13">
        <v>488000</v>
      </c>
      <c r="B34" s="14" t="s">
        <v>29</v>
      </c>
      <c r="C34" s="15">
        <f t="shared" ref="C34" si="57">C168</f>
        <v>37012900</v>
      </c>
      <c r="D34" s="15">
        <f t="shared" ref="D34" si="58">D168</f>
        <v>44958800</v>
      </c>
      <c r="E34" s="16">
        <f t="shared" si="4"/>
        <v>121.46792064388362</v>
      </c>
    </row>
    <row r="35" spans="1:5" s="12" customFormat="1" x14ac:dyDescent="0.2">
      <c r="A35" s="2" t="s">
        <v>582</v>
      </c>
      <c r="B35" s="2" t="s">
        <v>321</v>
      </c>
      <c r="C35" s="10">
        <f t="shared" ref="C35" si="59">C170</f>
        <v>7497000</v>
      </c>
      <c r="D35" s="10">
        <f t="shared" ref="D35" si="60">D170</f>
        <v>7487000</v>
      </c>
      <c r="E35" s="11">
        <f t="shared" si="4"/>
        <v>99.866613311991458</v>
      </c>
    </row>
    <row r="36" spans="1:5" s="12" customFormat="1" x14ac:dyDescent="0.2">
      <c r="A36" s="9"/>
      <c r="B36" s="2" t="s">
        <v>583</v>
      </c>
      <c r="C36" s="10">
        <f t="shared" ref="C36" si="61">C5-C21</f>
        <v>136885999.99333334</v>
      </c>
      <c r="D36" s="10">
        <f t="shared" ref="D36" si="62">D5-D21</f>
        <v>164276100</v>
      </c>
      <c r="E36" s="11">
        <f t="shared" si="4"/>
        <v>120.00942390602445</v>
      </c>
    </row>
    <row r="37" spans="1:5" s="12" customFormat="1" x14ac:dyDescent="0.2">
      <c r="A37" s="9"/>
      <c r="B37" s="2" t="s">
        <v>584</v>
      </c>
      <c r="C37" s="10">
        <f t="shared" ref="C37" si="63">C38-C39-C40</f>
        <v>-80279200</v>
      </c>
      <c r="D37" s="10">
        <f t="shared" ref="D37" si="64">D38-D39-D40</f>
        <v>-96663400</v>
      </c>
      <c r="E37" s="11">
        <f t="shared" si="4"/>
        <v>120.40902251143508</v>
      </c>
    </row>
    <row r="38" spans="1:5" s="17" customFormat="1" x14ac:dyDescent="0.2">
      <c r="A38" s="13">
        <v>810000</v>
      </c>
      <c r="B38" s="14" t="s">
        <v>585</v>
      </c>
      <c r="C38" s="15">
        <f t="shared" ref="C38" si="65">C113</f>
        <v>0</v>
      </c>
      <c r="D38" s="15">
        <f t="shared" ref="D38" si="66">D113</f>
        <v>350000</v>
      </c>
      <c r="E38" s="16">
        <v>0</v>
      </c>
    </row>
    <row r="39" spans="1:5" s="17" customFormat="1" x14ac:dyDescent="0.2">
      <c r="A39" s="13">
        <v>510000</v>
      </c>
      <c r="B39" s="14" t="s">
        <v>586</v>
      </c>
      <c r="C39" s="15">
        <f t="shared" ref="C39" si="67">C174</f>
        <v>79820500</v>
      </c>
      <c r="D39" s="15">
        <f t="shared" ref="D39" si="68">D174</f>
        <v>96551500</v>
      </c>
      <c r="E39" s="16">
        <f t="shared" si="4"/>
        <v>120.96078075181187</v>
      </c>
    </row>
    <row r="40" spans="1:5" s="17" customFormat="1" ht="18.75" customHeight="1" x14ac:dyDescent="0.2">
      <c r="A40" s="13">
        <v>580000</v>
      </c>
      <c r="B40" s="14" t="s">
        <v>587</v>
      </c>
      <c r="C40" s="15">
        <f t="shared" ref="C40" si="69">C193</f>
        <v>458700</v>
      </c>
      <c r="D40" s="15">
        <f t="shared" ref="D40" si="70">D193</f>
        <v>461900</v>
      </c>
      <c r="E40" s="16">
        <f t="shared" si="4"/>
        <v>100.69762371920645</v>
      </c>
    </row>
    <row r="41" spans="1:5" s="22" customFormat="1" x14ac:dyDescent="0.2">
      <c r="A41" s="18"/>
      <c r="B41" s="19" t="s">
        <v>588</v>
      </c>
      <c r="C41" s="20">
        <f t="shared" ref="C41" si="71">C36+C37</f>
        <v>56606799.99333334</v>
      </c>
      <c r="D41" s="20">
        <f t="shared" ref="D41" si="72">D36+D37</f>
        <v>67612700</v>
      </c>
      <c r="E41" s="21">
        <f t="shared" si="4"/>
        <v>119.44271714345776</v>
      </c>
    </row>
    <row r="42" spans="1:5" s="17" customFormat="1" x14ac:dyDescent="0.2">
      <c r="A42" s="9"/>
      <c r="B42" s="2"/>
      <c r="C42" s="10"/>
      <c r="D42" s="10"/>
      <c r="E42" s="11"/>
    </row>
    <row r="43" spans="1:5" s="22" customFormat="1" x14ac:dyDescent="0.2">
      <c r="A43" s="18"/>
      <c r="B43" s="19" t="s">
        <v>589</v>
      </c>
      <c r="C43" s="20">
        <f t="shared" ref="C43" si="73">C44+C51+C56</f>
        <v>-56606800</v>
      </c>
      <c r="D43" s="20">
        <f t="shared" ref="D43" si="74">D44+D51+D56</f>
        <v>-67612700</v>
      </c>
      <c r="E43" s="21">
        <f t="shared" ref="E43:E63" si="75">D43/C43*100</f>
        <v>119.44271712939081</v>
      </c>
    </row>
    <row r="44" spans="1:5" s="12" customFormat="1" x14ac:dyDescent="0.2">
      <c r="A44" s="9"/>
      <c r="B44" s="2" t="s">
        <v>590</v>
      </c>
      <c r="C44" s="10">
        <f t="shared" ref="C44" si="76">C45-C48</f>
        <v>57850700</v>
      </c>
      <c r="D44" s="10">
        <f t="shared" ref="D44" si="77">D45-D48</f>
        <v>65516700</v>
      </c>
      <c r="E44" s="11">
        <f t="shared" si="75"/>
        <v>113.25135218761397</v>
      </c>
    </row>
    <row r="45" spans="1:5" s="12" customFormat="1" x14ac:dyDescent="0.2">
      <c r="A45" s="2">
        <v>910000</v>
      </c>
      <c r="B45" s="2" t="s">
        <v>591</v>
      </c>
      <c r="C45" s="10">
        <f t="shared" ref="C45" si="78">SUM(C46:C47)</f>
        <v>58250700</v>
      </c>
      <c r="D45" s="10">
        <f t="shared" ref="D45" si="79">SUM(D46:D47)</f>
        <v>66467700</v>
      </c>
      <c r="E45" s="11">
        <f t="shared" si="75"/>
        <v>114.10626825085363</v>
      </c>
    </row>
    <row r="46" spans="1:5" s="17" customFormat="1" x14ac:dyDescent="0.2">
      <c r="A46" s="13">
        <v>911000</v>
      </c>
      <c r="B46" s="14" t="s">
        <v>34</v>
      </c>
      <c r="C46" s="15">
        <f t="shared" ref="C46" si="80">C204</f>
        <v>49717900</v>
      </c>
      <c r="D46" s="15">
        <f t="shared" ref="D46" si="81">D204</f>
        <v>58135300</v>
      </c>
      <c r="E46" s="16">
        <f t="shared" si="75"/>
        <v>116.93032087035051</v>
      </c>
    </row>
    <row r="47" spans="1:5" s="17" customFormat="1" ht="18.75" customHeight="1" x14ac:dyDescent="0.2">
      <c r="A47" s="13">
        <v>918000</v>
      </c>
      <c r="B47" s="14" t="s">
        <v>592</v>
      </c>
      <c r="C47" s="15">
        <f t="shared" ref="C47" si="82">C206</f>
        <v>8532800</v>
      </c>
      <c r="D47" s="15">
        <f t="shared" ref="D47" si="83">D206</f>
        <v>8332400</v>
      </c>
      <c r="E47" s="16">
        <f t="shared" si="75"/>
        <v>97.651415713482095</v>
      </c>
    </row>
    <row r="48" spans="1:5" s="12" customFormat="1" x14ac:dyDescent="0.2">
      <c r="A48" s="2">
        <v>610000</v>
      </c>
      <c r="B48" s="2" t="s">
        <v>593</v>
      </c>
      <c r="C48" s="10">
        <f t="shared" ref="C48" si="84">SUM(C49:C50)</f>
        <v>400000</v>
      </c>
      <c r="D48" s="10">
        <f t="shared" ref="D48" si="85">SUM(D49:D50)</f>
        <v>951000</v>
      </c>
      <c r="E48" s="11">
        <f t="shared" si="75"/>
        <v>237.75</v>
      </c>
    </row>
    <row r="49" spans="1:5" s="17" customFormat="1" x14ac:dyDescent="0.2">
      <c r="A49" s="13">
        <v>611000</v>
      </c>
      <c r="B49" s="14" t="s">
        <v>293</v>
      </c>
      <c r="C49" s="15">
        <f t="shared" ref="C49" si="86">C209</f>
        <v>0</v>
      </c>
      <c r="D49" s="15">
        <f t="shared" ref="D49" si="87">D209</f>
        <v>200000</v>
      </c>
      <c r="E49" s="16">
        <v>0</v>
      </c>
    </row>
    <row r="50" spans="1:5" s="17" customFormat="1" ht="18.75" customHeight="1" x14ac:dyDescent="0.2">
      <c r="A50" s="13">
        <v>618000</v>
      </c>
      <c r="B50" s="14" t="s">
        <v>295</v>
      </c>
      <c r="C50" s="15">
        <f t="shared" ref="C50" si="88">C213</f>
        <v>400000</v>
      </c>
      <c r="D50" s="15">
        <f t="shared" ref="D50" si="89">D213</f>
        <v>751000</v>
      </c>
      <c r="E50" s="16">
        <f t="shared" si="75"/>
        <v>187.75</v>
      </c>
    </row>
    <row r="51" spans="1:5" s="12" customFormat="1" x14ac:dyDescent="0.2">
      <c r="A51" s="9"/>
      <c r="B51" s="2" t="s">
        <v>594</v>
      </c>
      <c r="C51" s="10">
        <f t="shared" ref="C51" si="90">C52-C54</f>
        <v>-105517900</v>
      </c>
      <c r="D51" s="10">
        <f t="shared" ref="D51" si="91">D52-D54</f>
        <v>-102342100</v>
      </c>
      <c r="E51" s="11">
        <f t="shared" si="75"/>
        <v>96.990273688160968</v>
      </c>
    </row>
    <row r="52" spans="1:5" s="12" customFormat="1" x14ac:dyDescent="0.2">
      <c r="A52" s="2">
        <v>920000</v>
      </c>
      <c r="B52" s="2" t="s">
        <v>595</v>
      </c>
      <c r="C52" s="10">
        <f t="shared" ref="C52:D52" si="92">SUM(C53)</f>
        <v>384396900</v>
      </c>
      <c r="D52" s="10">
        <f t="shared" si="92"/>
        <v>384396900</v>
      </c>
      <c r="E52" s="11">
        <f t="shared" si="75"/>
        <v>100</v>
      </c>
    </row>
    <row r="53" spans="1:5" s="17" customFormat="1" x14ac:dyDescent="0.2">
      <c r="A53" s="13">
        <v>921000</v>
      </c>
      <c r="B53" s="14" t="s">
        <v>596</v>
      </c>
      <c r="C53" s="15">
        <f t="shared" ref="C53" si="93">C218</f>
        <v>384396900</v>
      </c>
      <c r="D53" s="15">
        <f t="shared" ref="D53" si="94">D218</f>
        <v>384396900</v>
      </c>
      <c r="E53" s="16">
        <f t="shared" si="75"/>
        <v>100</v>
      </c>
    </row>
    <row r="54" spans="1:5" s="12" customFormat="1" x14ac:dyDescent="0.2">
      <c r="A54" s="2">
        <v>620000</v>
      </c>
      <c r="B54" s="2" t="s">
        <v>597</v>
      </c>
      <c r="C54" s="10">
        <f t="shared" ref="C54:D54" si="95">SUM(C55:C55)</f>
        <v>489914800</v>
      </c>
      <c r="D54" s="10">
        <f t="shared" si="95"/>
        <v>486739000</v>
      </c>
      <c r="E54" s="11">
        <f t="shared" si="75"/>
        <v>99.351764837477859</v>
      </c>
    </row>
    <row r="55" spans="1:5" s="17" customFormat="1" x14ac:dyDescent="0.2">
      <c r="A55" s="13">
        <v>621000</v>
      </c>
      <c r="B55" s="14" t="s">
        <v>298</v>
      </c>
      <c r="C55" s="15">
        <f t="shared" ref="C55" si="96">C222</f>
        <v>489914800</v>
      </c>
      <c r="D55" s="15">
        <f t="shared" ref="D55" si="97">D222</f>
        <v>486739000</v>
      </c>
      <c r="E55" s="16">
        <f t="shared" si="75"/>
        <v>99.351764837477859</v>
      </c>
    </row>
    <row r="56" spans="1:5" s="12" customFormat="1" x14ac:dyDescent="0.2">
      <c r="A56" s="23"/>
      <c r="B56" s="2" t="s">
        <v>598</v>
      </c>
      <c r="C56" s="10">
        <f t="shared" ref="C56" si="98">C57-C60</f>
        <v>-8939600</v>
      </c>
      <c r="D56" s="10">
        <f t="shared" ref="D56" si="99">D57-D60</f>
        <v>-30787300</v>
      </c>
      <c r="E56" s="11"/>
    </row>
    <row r="57" spans="1:5" s="12" customFormat="1" x14ac:dyDescent="0.2">
      <c r="A57" s="2">
        <v>930000</v>
      </c>
      <c r="B57" s="2" t="s">
        <v>599</v>
      </c>
      <c r="C57" s="10">
        <f t="shared" ref="C57" si="100">C58+C59</f>
        <v>17680000</v>
      </c>
      <c r="D57" s="10">
        <f t="shared" ref="D57" si="101">D58+D59</f>
        <v>17662300</v>
      </c>
      <c r="E57" s="11">
        <f t="shared" si="75"/>
        <v>99.899886877828052</v>
      </c>
    </row>
    <row r="58" spans="1:5" s="17" customFormat="1" x14ac:dyDescent="0.2">
      <c r="A58" s="13">
        <v>931000</v>
      </c>
      <c r="B58" s="14" t="s">
        <v>600</v>
      </c>
      <c r="C58" s="15">
        <f t="shared" ref="C58" si="102">C229</f>
        <v>70000</v>
      </c>
      <c r="D58" s="15">
        <f t="shared" ref="D58" si="103">D229</f>
        <v>50000</v>
      </c>
      <c r="E58" s="16">
        <f t="shared" si="75"/>
        <v>71.428571428571431</v>
      </c>
    </row>
    <row r="59" spans="1:5" s="17" customFormat="1" x14ac:dyDescent="0.2">
      <c r="A59" s="13">
        <v>938000</v>
      </c>
      <c r="B59" s="14" t="s">
        <v>39</v>
      </c>
      <c r="C59" s="15">
        <f t="shared" ref="C59" si="104">C232</f>
        <v>17610000</v>
      </c>
      <c r="D59" s="15">
        <f t="shared" ref="D59" si="105">D232</f>
        <v>17612300</v>
      </c>
      <c r="E59" s="16">
        <f t="shared" si="75"/>
        <v>100.01306076093128</v>
      </c>
    </row>
    <row r="60" spans="1:5" s="12" customFormat="1" x14ac:dyDescent="0.2">
      <c r="A60" s="2">
        <v>630000</v>
      </c>
      <c r="B60" s="2" t="s">
        <v>601</v>
      </c>
      <c r="C60" s="10">
        <f t="shared" ref="C60" si="106">C61+C62</f>
        <v>26619600</v>
      </c>
      <c r="D60" s="10">
        <f t="shared" ref="D60" si="107">D61+D62</f>
        <v>48449600</v>
      </c>
      <c r="E60" s="11">
        <f t="shared" si="75"/>
        <v>182.00724278351291</v>
      </c>
    </row>
    <row r="61" spans="1:5" s="17" customFormat="1" x14ac:dyDescent="0.2">
      <c r="A61" s="13">
        <v>631000</v>
      </c>
      <c r="B61" s="14" t="s">
        <v>309</v>
      </c>
      <c r="C61" s="15">
        <f t="shared" ref="C61" si="108">C236</f>
        <v>9682300</v>
      </c>
      <c r="D61" s="15">
        <f t="shared" ref="D61" si="109">D236</f>
        <v>27317400</v>
      </c>
      <c r="E61" s="16">
        <f t="shared" si="75"/>
        <v>282.13750864980426</v>
      </c>
    </row>
    <row r="62" spans="1:5" s="17" customFormat="1" x14ac:dyDescent="0.2">
      <c r="A62" s="24">
        <v>638000</v>
      </c>
      <c r="B62" s="25" t="s">
        <v>317</v>
      </c>
      <c r="C62" s="15">
        <f t="shared" ref="C62" si="110">C241</f>
        <v>16937300</v>
      </c>
      <c r="D62" s="15">
        <f t="shared" ref="D62" si="111">D241</f>
        <v>21132200</v>
      </c>
      <c r="E62" s="16">
        <f t="shared" si="75"/>
        <v>124.76722972374581</v>
      </c>
    </row>
    <row r="63" spans="1:5" s="22" customFormat="1" x14ac:dyDescent="0.2">
      <c r="A63" s="18"/>
      <c r="B63" s="19" t="s">
        <v>602</v>
      </c>
      <c r="C63" s="20">
        <f t="shared" ref="C63" si="112">C41+C43</f>
        <v>-6.6666603088378906E-3</v>
      </c>
      <c r="D63" s="20">
        <f t="shared" ref="D63" si="113">D41+D43</f>
        <v>0</v>
      </c>
      <c r="E63" s="21">
        <f t="shared" si="75"/>
        <v>0</v>
      </c>
    </row>
    <row r="64" spans="1:5" s="22" customFormat="1" x14ac:dyDescent="0.2">
      <c r="A64" s="4"/>
      <c r="B64" s="17"/>
      <c r="C64" s="15"/>
      <c r="D64" s="15"/>
      <c r="E64" s="26"/>
    </row>
    <row r="65" spans="1:5" x14ac:dyDescent="0.2">
      <c r="C65" s="15"/>
      <c r="D65" s="15"/>
      <c r="E65" s="26"/>
    </row>
    <row r="66" spans="1:5" s="27" customFormat="1" ht="33" customHeight="1" x14ac:dyDescent="0.3">
      <c r="A66" s="176" t="s">
        <v>678</v>
      </c>
      <c r="B66" s="176"/>
      <c r="C66" s="176"/>
      <c r="D66" s="176"/>
      <c r="E66" s="176"/>
    </row>
    <row r="67" spans="1:5" s="27" customFormat="1" x14ac:dyDescent="0.3">
      <c r="A67" s="28"/>
      <c r="B67" s="29"/>
      <c r="C67" s="30"/>
      <c r="D67" s="30"/>
      <c r="E67" s="31"/>
    </row>
    <row r="68" spans="1:5" ht="93.75" x14ac:dyDescent="0.2">
      <c r="A68" s="5" t="s">
        <v>0</v>
      </c>
      <c r="B68" s="5" t="s">
        <v>1</v>
      </c>
      <c r="C68" s="6" t="s">
        <v>679</v>
      </c>
      <c r="D68" s="6" t="s">
        <v>680</v>
      </c>
      <c r="E68" s="6" t="s">
        <v>674</v>
      </c>
    </row>
    <row r="69" spans="1:5" x14ac:dyDescent="0.2">
      <c r="A69" s="5">
        <v>1</v>
      </c>
      <c r="B69" s="5">
        <v>2</v>
      </c>
      <c r="C69" s="8">
        <v>3</v>
      </c>
      <c r="D69" s="8">
        <v>4</v>
      </c>
      <c r="E69" s="8">
        <v>5</v>
      </c>
    </row>
    <row r="70" spans="1:5" s="32" customFormat="1" ht="18.75" customHeight="1" x14ac:dyDescent="0.3">
      <c r="A70" s="178" t="s">
        <v>603</v>
      </c>
      <c r="B70" s="178"/>
      <c r="C70" s="30">
        <f t="shared" ref="C70" si="114">C71+C83+C102</f>
        <v>2795672400</v>
      </c>
      <c r="D70" s="30">
        <f t="shared" ref="D70" si="115">D71+D83+D102</f>
        <v>2847723100</v>
      </c>
      <c r="E70" s="31">
        <f t="shared" ref="E70:E117" si="116">D70/C70*100</f>
        <v>101.86183116448122</v>
      </c>
    </row>
    <row r="71" spans="1:5" s="32" customFormat="1" x14ac:dyDescent="0.3">
      <c r="A71" s="33">
        <v>710000</v>
      </c>
      <c r="B71" s="33" t="s">
        <v>2</v>
      </c>
      <c r="C71" s="30">
        <f t="shared" ref="C71" si="117">C72+C75+C77+C79+C81</f>
        <v>2589058000</v>
      </c>
      <c r="D71" s="30">
        <f t="shared" ref="D71" si="118">D72+D75+D77+D79+D81</f>
        <v>2628555700</v>
      </c>
      <c r="E71" s="31">
        <f t="shared" si="116"/>
        <v>101.5255625791311</v>
      </c>
    </row>
    <row r="72" spans="1:5" s="32" customFormat="1" ht="19.5" x14ac:dyDescent="0.3">
      <c r="A72" s="34">
        <v>711000</v>
      </c>
      <c r="B72" s="34" t="s">
        <v>3</v>
      </c>
      <c r="C72" s="35">
        <f t="shared" ref="C72" si="119">SUM(C73:C74)</f>
        <v>370217500</v>
      </c>
      <c r="D72" s="35">
        <f t="shared" ref="D72" si="120">SUM(D73:D74)</f>
        <v>387281500</v>
      </c>
      <c r="E72" s="36">
        <f t="shared" si="116"/>
        <v>104.60918244005212</v>
      </c>
    </row>
    <row r="73" spans="1:5" s="32" customFormat="1" x14ac:dyDescent="0.3">
      <c r="A73" s="37">
        <v>711100</v>
      </c>
      <c r="B73" s="38" t="s">
        <v>4</v>
      </c>
      <c r="C73" s="39">
        <v>139000000</v>
      </c>
      <c r="D73" s="39">
        <v>146190600</v>
      </c>
      <c r="E73" s="40">
        <f t="shared" si="116"/>
        <v>105.17309352517985</v>
      </c>
    </row>
    <row r="74" spans="1:5" s="32" customFormat="1" x14ac:dyDescent="0.3">
      <c r="A74" s="37">
        <v>711200</v>
      </c>
      <c r="B74" s="41" t="s">
        <v>5</v>
      </c>
      <c r="C74" s="39">
        <v>231217500</v>
      </c>
      <c r="D74" s="39">
        <v>241090900</v>
      </c>
      <c r="E74" s="40">
        <f t="shared" si="116"/>
        <v>104.27017851157461</v>
      </c>
    </row>
    <row r="75" spans="1:5" s="46" customFormat="1" ht="19.5" x14ac:dyDescent="0.35">
      <c r="A75" s="42">
        <v>712000</v>
      </c>
      <c r="B75" s="43" t="s">
        <v>6</v>
      </c>
      <c r="C75" s="44">
        <f t="shared" ref="C75:D75" si="121">C76</f>
        <v>864462200</v>
      </c>
      <c r="D75" s="44">
        <f t="shared" si="121"/>
        <v>883485100</v>
      </c>
      <c r="E75" s="45">
        <f t="shared" si="116"/>
        <v>102.20054734608408</v>
      </c>
    </row>
    <row r="76" spans="1:5" s="32" customFormat="1" x14ac:dyDescent="0.3">
      <c r="A76" s="37">
        <v>712100</v>
      </c>
      <c r="B76" s="41" t="s">
        <v>6</v>
      </c>
      <c r="C76" s="39">
        <v>864462200</v>
      </c>
      <c r="D76" s="39">
        <v>883485100</v>
      </c>
      <c r="E76" s="40">
        <f t="shared" si="116"/>
        <v>102.20054734608408</v>
      </c>
    </row>
    <row r="77" spans="1:5" s="32" customFormat="1" ht="19.5" x14ac:dyDescent="0.3">
      <c r="A77" s="42" t="s">
        <v>7</v>
      </c>
      <c r="B77" s="43" t="s">
        <v>8</v>
      </c>
      <c r="C77" s="35">
        <f t="shared" ref="C77:D77" si="122">SUM(C78:C78)</f>
        <v>15578300</v>
      </c>
      <c r="D77" s="35">
        <f t="shared" si="122"/>
        <v>16220100</v>
      </c>
      <c r="E77" s="36">
        <f t="shared" si="116"/>
        <v>104.11983335794022</v>
      </c>
    </row>
    <row r="78" spans="1:5" s="32" customFormat="1" x14ac:dyDescent="0.3">
      <c r="A78" s="37">
        <v>714100</v>
      </c>
      <c r="B78" s="41" t="s">
        <v>8</v>
      </c>
      <c r="C78" s="39">
        <v>15578300</v>
      </c>
      <c r="D78" s="39">
        <v>16220100</v>
      </c>
      <c r="E78" s="40">
        <f t="shared" si="116"/>
        <v>104.11983335794022</v>
      </c>
    </row>
    <row r="79" spans="1:5" s="32" customFormat="1" ht="19.5" x14ac:dyDescent="0.3">
      <c r="A79" s="42">
        <v>715000</v>
      </c>
      <c r="B79" s="34" t="s">
        <v>9</v>
      </c>
      <c r="C79" s="35">
        <f t="shared" ref="C79:D79" si="123">SUM(C80)</f>
        <v>16000000</v>
      </c>
      <c r="D79" s="35">
        <f t="shared" si="123"/>
        <v>16000000</v>
      </c>
      <c r="E79" s="36">
        <f t="shared" si="116"/>
        <v>100</v>
      </c>
    </row>
    <row r="80" spans="1:5" s="32" customFormat="1" x14ac:dyDescent="0.3">
      <c r="A80" s="37">
        <v>715100</v>
      </c>
      <c r="B80" s="41" t="s">
        <v>604</v>
      </c>
      <c r="C80" s="39">
        <v>16000000</v>
      </c>
      <c r="D80" s="39">
        <v>16000000</v>
      </c>
      <c r="E80" s="40">
        <f t="shared" si="116"/>
        <v>100</v>
      </c>
    </row>
    <row r="81" spans="1:5" s="32" customFormat="1" ht="19.5" x14ac:dyDescent="0.3">
      <c r="A81" s="42">
        <v>717000</v>
      </c>
      <c r="B81" s="34" t="s">
        <v>10</v>
      </c>
      <c r="C81" s="35">
        <f t="shared" ref="C81:D81" si="124">SUM(C82)</f>
        <v>1322800000</v>
      </c>
      <c r="D81" s="35">
        <f t="shared" si="124"/>
        <v>1325569000</v>
      </c>
      <c r="E81" s="36">
        <f t="shared" si="116"/>
        <v>100.20932869670396</v>
      </c>
    </row>
    <row r="82" spans="1:5" s="32" customFormat="1" x14ac:dyDescent="0.3">
      <c r="A82" s="37">
        <v>717100</v>
      </c>
      <c r="B82" s="38" t="s">
        <v>605</v>
      </c>
      <c r="C82" s="39">
        <v>1322800000</v>
      </c>
      <c r="D82" s="39">
        <v>1325569000</v>
      </c>
      <c r="E82" s="40">
        <f t="shared" si="116"/>
        <v>100.20932869670396</v>
      </c>
    </row>
    <row r="83" spans="1:5" s="50" customFormat="1" x14ac:dyDescent="0.3">
      <c r="A83" s="47">
        <v>720000</v>
      </c>
      <c r="B83" s="33" t="s">
        <v>11</v>
      </c>
      <c r="C83" s="48">
        <f t="shared" ref="C83" si="125">C84+C91+C96+C98+C100</f>
        <v>206284400</v>
      </c>
      <c r="D83" s="48">
        <f t="shared" ref="D83" si="126">D84+D91+D96+D98+D100</f>
        <v>217067400</v>
      </c>
      <c r="E83" s="49">
        <f t="shared" si="116"/>
        <v>105.22724937028684</v>
      </c>
    </row>
    <row r="84" spans="1:5" s="32" customFormat="1" ht="18.75" customHeight="1" x14ac:dyDescent="0.3">
      <c r="A84" s="42">
        <v>721000</v>
      </c>
      <c r="B84" s="43" t="s">
        <v>575</v>
      </c>
      <c r="C84" s="44">
        <f t="shared" ref="C84" si="127">SUM(C85:C90)</f>
        <v>56935300</v>
      </c>
      <c r="D84" s="44">
        <f t="shared" ref="D84" si="128">SUM(D85:D90)</f>
        <v>54250700</v>
      </c>
      <c r="E84" s="45">
        <f t="shared" si="116"/>
        <v>95.284823299429348</v>
      </c>
    </row>
    <row r="85" spans="1:5" s="32" customFormat="1" x14ac:dyDescent="0.3">
      <c r="A85" s="37">
        <v>721100</v>
      </c>
      <c r="B85" s="41" t="s">
        <v>12</v>
      </c>
      <c r="C85" s="39">
        <v>42250000</v>
      </c>
      <c r="D85" s="39">
        <v>42250000</v>
      </c>
      <c r="E85" s="40">
        <f t="shared" si="116"/>
        <v>100</v>
      </c>
    </row>
    <row r="86" spans="1:5" s="32" customFormat="1" x14ac:dyDescent="0.3">
      <c r="A86" s="37">
        <v>721200</v>
      </c>
      <c r="B86" s="41" t="s">
        <v>13</v>
      </c>
      <c r="C86" s="39">
        <v>500000</v>
      </c>
      <c r="D86" s="39">
        <v>619600</v>
      </c>
      <c r="E86" s="40">
        <f t="shared" si="116"/>
        <v>123.92</v>
      </c>
    </row>
    <row r="87" spans="1:5" s="32" customFormat="1" x14ac:dyDescent="0.3">
      <c r="A87" s="37">
        <v>721300</v>
      </c>
      <c r="B87" s="41" t="s">
        <v>14</v>
      </c>
      <c r="C87" s="39">
        <v>800000</v>
      </c>
      <c r="D87" s="39">
        <v>714000</v>
      </c>
      <c r="E87" s="40">
        <f t="shared" si="116"/>
        <v>89.25</v>
      </c>
    </row>
    <row r="88" spans="1:5" s="32" customFormat="1" x14ac:dyDescent="0.3">
      <c r="A88" s="37">
        <v>721400</v>
      </c>
      <c r="B88" s="41" t="s">
        <v>606</v>
      </c>
      <c r="C88" s="39">
        <v>0</v>
      </c>
      <c r="D88" s="39">
        <v>0</v>
      </c>
      <c r="E88" s="40">
        <v>0</v>
      </c>
    </row>
    <row r="89" spans="1:5" s="32" customFormat="1" x14ac:dyDescent="0.3">
      <c r="A89" s="37">
        <v>721500</v>
      </c>
      <c r="B89" s="41" t="s">
        <v>15</v>
      </c>
      <c r="C89" s="39">
        <v>13335300</v>
      </c>
      <c r="D89" s="39">
        <v>10617100</v>
      </c>
      <c r="E89" s="40">
        <f t="shared" si="116"/>
        <v>79.616506565281625</v>
      </c>
    </row>
    <row r="90" spans="1:5" s="32" customFormat="1" ht="37.5" x14ac:dyDescent="0.3">
      <c r="A90" s="37">
        <v>721600</v>
      </c>
      <c r="B90" s="41" t="s">
        <v>607</v>
      </c>
      <c r="C90" s="39">
        <v>50000</v>
      </c>
      <c r="D90" s="39">
        <v>50000</v>
      </c>
      <c r="E90" s="40">
        <f t="shared" si="116"/>
        <v>100</v>
      </c>
    </row>
    <row r="91" spans="1:5" s="32" customFormat="1" ht="19.5" x14ac:dyDescent="0.3">
      <c r="A91" s="42">
        <v>722000</v>
      </c>
      <c r="B91" s="43" t="s">
        <v>576</v>
      </c>
      <c r="C91" s="44">
        <f t="shared" ref="C91" si="129">SUM(C92:C95)</f>
        <v>125502400</v>
      </c>
      <c r="D91" s="44">
        <f t="shared" ref="D91" si="130">SUM(D92:D95)</f>
        <v>137134300</v>
      </c>
      <c r="E91" s="45">
        <f t="shared" si="116"/>
        <v>109.26826897334234</v>
      </c>
    </row>
    <row r="92" spans="1:5" s="32" customFormat="1" x14ac:dyDescent="0.3">
      <c r="A92" s="51">
        <v>722100</v>
      </c>
      <c r="B92" s="41" t="s">
        <v>16</v>
      </c>
      <c r="C92" s="52">
        <v>25760200</v>
      </c>
      <c r="D92" s="52">
        <v>25286500</v>
      </c>
      <c r="E92" s="53">
        <f t="shared" si="116"/>
        <v>98.161116761515828</v>
      </c>
    </row>
    <row r="93" spans="1:5" s="32" customFormat="1" x14ac:dyDescent="0.3">
      <c r="A93" s="51">
        <v>722200</v>
      </c>
      <c r="B93" s="41" t="s">
        <v>17</v>
      </c>
      <c r="C93" s="52">
        <v>15127900</v>
      </c>
      <c r="D93" s="52">
        <v>16011700</v>
      </c>
      <c r="E93" s="53">
        <f t="shared" si="116"/>
        <v>105.84218563052374</v>
      </c>
    </row>
    <row r="94" spans="1:5" s="32" customFormat="1" x14ac:dyDescent="0.3">
      <c r="A94" s="51">
        <v>722400</v>
      </c>
      <c r="B94" s="41" t="s">
        <v>22</v>
      </c>
      <c r="C94" s="52">
        <v>63409000</v>
      </c>
      <c r="D94" s="52">
        <v>74938800</v>
      </c>
      <c r="E94" s="53">
        <f t="shared" si="116"/>
        <v>118.18322320175369</v>
      </c>
    </row>
    <row r="95" spans="1:5" s="32" customFormat="1" x14ac:dyDescent="0.3">
      <c r="A95" s="51">
        <v>722500</v>
      </c>
      <c r="B95" s="41" t="s">
        <v>18</v>
      </c>
      <c r="C95" s="52">
        <v>21205300</v>
      </c>
      <c r="D95" s="52">
        <v>20897300</v>
      </c>
      <c r="E95" s="53">
        <f t="shared" si="116"/>
        <v>98.547532928088728</v>
      </c>
    </row>
    <row r="96" spans="1:5" s="32" customFormat="1" ht="19.5" x14ac:dyDescent="0.3">
      <c r="A96" s="42" t="s">
        <v>608</v>
      </c>
      <c r="B96" s="43" t="s">
        <v>19</v>
      </c>
      <c r="C96" s="35">
        <f t="shared" ref="C96:D96" si="131">SUM(C97)</f>
        <v>19298900</v>
      </c>
      <c r="D96" s="35">
        <f t="shared" si="131"/>
        <v>20946200</v>
      </c>
      <c r="E96" s="36">
        <f t="shared" si="116"/>
        <v>108.53571965241542</v>
      </c>
    </row>
    <row r="97" spans="1:5" s="32" customFormat="1" x14ac:dyDescent="0.3">
      <c r="A97" s="51">
        <v>723100</v>
      </c>
      <c r="B97" s="41" t="s">
        <v>19</v>
      </c>
      <c r="C97" s="52">
        <v>19298900</v>
      </c>
      <c r="D97" s="52">
        <v>20946200</v>
      </c>
      <c r="E97" s="53">
        <f t="shared" si="116"/>
        <v>108.53571965241542</v>
      </c>
    </row>
    <row r="98" spans="1:5" s="46" customFormat="1" ht="39" x14ac:dyDescent="0.35">
      <c r="A98" s="42">
        <v>728000</v>
      </c>
      <c r="B98" s="43" t="s">
        <v>577</v>
      </c>
      <c r="C98" s="35">
        <f t="shared" ref="C98:D98" si="132">C99</f>
        <v>2058400</v>
      </c>
      <c r="D98" s="35">
        <f t="shared" si="132"/>
        <v>1968600</v>
      </c>
      <c r="E98" s="36">
        <f t="shared" si="116"/>
        <v>95.637388262728322</v>
      </c>
    </row>
    <row r="99" spans="1:5" s="32" customFormat="1" ht="37.5" x14ac:dyDescent="0.3">
      <c r="A99" s="51">
        <v>728100</v>
      </c>
      <c r="B99" s="41" t="s">
        <v>20</v>
      </c>
      <c r="C99" s="52">
        <v>2058400</v>
      </c>
      <c r="D99" s="52">
        <v>1968600</v>
      </c>
      <c r="E99" s="53">
        <f t="shared" si="116"/>
        <v>95.637388262728322</v>
      </c>
    </row>
    <row r="100" spans="1:5" s="41" customFormat="1" ht="19.5" x14ac:dyDescent="0.2">
      <c r="A100" s="42">
        <v>729000</v>
      </c>
      <c r="B100" s="43" t="s">
        <v>21</v>
      </c>
      <c r="C100" s="35">
        <f t="shared" ref="C100:D100" si="133">SUM(C101)</f>
        <v>2489400</v>
      </c>
      <c r="D100" s="35">
        <f t="shared" si="133"/>
        <v>2767600</v>
      </c>
      <c r="E100" s="36">
        <f t="shared" si="116"/>
        <v>111.17538362657669</v>
      </c>
    </row>
    <row r="101" spans="1:5" s="32" customFormat="1" x14ac:dyDescent="0.3">
      <c r="A101" s="51">
        <v>729100</v>
      </c>
      <c r="B101" s="41" t="s">
        <v>21</v>
      </c>
      <c r="C101" s="52">
        <v>2489400</v>
      </c>
      <c r="D101" s="52">
        <v>2767600</v>
      </c>
      <c r="E101" s="53">
        <f t="shared" si="116"/>
        <v>111.17538362657669</v>
      </c>
    </row>
    <row r="102" spans="1:5" s="32" customFormat="1" x14ac:dyDescent="0.3">
      <c r="A102" s="47">
        <v>780000</v>
      </c>
      <c r="B102" s="33" t="s">
        <v>609</v>
      </c>
      <c r="C102" s="30">
        <f t="shared" ref="C102" si="134">C103+C109</f>
        <v>330000</v>
      </c>
      <c r="D102" s="30">
        <f t="shared" ref="D102" si="135">D103+D109</f>
        <v>2100000</v>
      </c>
      <c r="E102" s="31"/>
    </row>
    <row r="103" spans="1:5" s="46" customFormat="1" ht="19.5" x14ac:dyDescent="0.35">
      <c r="A103" s="42">
        <v>787000</v>
      </c>
      <c r="B103" s="43" t="s">
        <v>23</v>
      </c>
      <c r="C103" s="35">
        <f t="shared" ref="C103" si="136">SUM(C104:C108)</f>
        <v>250000</v>
      </c>
      <c r="D103" s="35">
        <f t="shared" ref="D103" si="137">SUM(D104:D108)</f>
        <v>100000</v>
      </c>
      <c r="E103" s="36">
        <f t="shared" si="116"/>
        <v>40</v>
      </c>
    </row>
    <row r="104" spans="1:5" s="32" customFormat="1" x14ac:dyDescent="0.3">
      <c r="A104" s="51">
        <v>787100</v>
      </c>
      <c r="B104" s="41" t="s">
        <v>24</v>
      </c>
      <c r="C104" s="52">
        <v>0</v>
      </c>
      <c r="D104" s="52">
        <v>0</v>
      </c>
      <c r="E104" s="53">
        <v>0</v>
      </c>
    </row>
    <row r="105" spans="1:5" s="32" customFormat="1" x14ac:dyDescent="0.3">
      <c r="A105" s="37">
        <v>787200</v>
      </c>
      <c r="B105" s="41" t="s">
        <v>25</v>
      </c>
      <c r="C105" s="52">
        <v>0</v>
      </c>
      <c r="D105" s="52">
        <v>0</v>
      </c>
      <c r="E105" s="53">
        <v>0</v>
      </c>
    </row>
    <row r="106" spans="1:5" s="32" customFormat="1" x14ac:dyDescent="0.3">
      <c r="A106" s="51">
        <v>787300</v>
      </c>
      <c r="B106" s="41" t="s">
        <v>26</v>
      </c>
      <c r="C106" s="52">
        <v>200000</v>
      </c>
      <c r="D106" s="52">
        <v>100000</v>
      </c>
      <c r="E106" s="53">
        <f t="shared" si="116"/>
        <v>50</v>
      </c>
    </row>
    <row r="107" spans="1:5" s="32" customFormat="1" x14ac:dyDescent="0.3">
      <c r="A107" s="51">
        <v>787400</v>
      </c>
      <c r="B107" s="41" t="s">
        <v>27</v>
      </c>
      <c r="C107" s="52">
        <v>50000</v>
      </c>
      <c r="D107" s="52">
        <v>0</v>
      </c>
      <c r="E107" s="53">
        <f t="shared" si="116"/>
        <v>0</v>
      </c>
    </row>
    <row r="108" spans="1:5" s="32" customFormat="1" x14ac:dyDescent="0.3">
      <c r="A108" s="51">
        <v>787900</v>
      </c>
      <c r="B108" s="41" t="s">
        <v>28</v>
      </c>
      <c r="C108" s="52">
        <v>0</v>
      </c>
      <c r="D108" s="52">
        <v>0</v>
      </c>
      <c r="E108" s="53">
        <v>0</v>
      </c>
    </row>
    <row r="109" spans="1:5" s="32" customFormat="1" ht="19.5" x14ac:dyDescent="0.3">
      <c r="A109" s="42">
        <v>788000</v>
      </c>
      <c r="B109" s="43" t="s">
        <v>29</v>
      </c>
      <c r="C109" s="30">
        <f t="shared" ref="C109:D109" si="138">C110</f>
        <v>80000</v>
      </c>
      <c r="D109" s="30">
        <f t="shared" si="138"/>
        <v>2000000</v>
      </c>
      <c r="E109" s="31"/>
    </row>
    <row r="110" spans="1:5" s="32" customFormat="1" x14ac:dyDescent="0.3">
      <c r="A110" s="51">
        <v>788100</v>
      </c>
      <c r="B110" s="41" t="s">
        <v>29</v>
      </c>
      <c r="C110" s="52">
        <v>80000</v>
      </c>
      <c r="D110" s="52">
        <v>2000000</v>
      </c>
      <c r="E110" s="53"/>
    </row>
    <row r="111" spans="1:5" s="27" customFormat="1" ht="19.5" x14ac:dyDescent="0.3">
      <c r="A111" s="54"/>
      <c r="B111" s="41"/>
      <c r="C111" s="44"/>
      <c r="D111" s="44"/>
      <c r="E111" s="45"/>
    </row>
    <row r="112" spans="1:5" s="27" customFormat="1" x14ac:dyDescent="0.3">
      <c r="A112" s="55" t="s">
        <v>30</v>
      </c>
      <c r="B112" s="41"/>
      <c r="C112" s="48">
        <f t="shared" ref="C112:D113" si="139">C113</f>
        <v>0</v>
      </c>
      <c r="D112" s="48">
        <f t="shared" si="139"/>
        <v>350000</v>
      </c>
      <c r="E112" s="49">
        <v>0</v>
      </c>
    </row>
    <row r="113" spans="1:5" s="27" customFormat="1" x14ac:dyDescent="0.3">
      <c r="A113" s="55">
        <v>810000</v>
      </c>
      <c r="B113" s="29" t="s">
        <v>610</v>
      </c>
      <c r="C113" s="48">
        <f t="shared" si="139"/>
        <v>0</v>
      </c>
      <c r="D113" s="48">
        <f t="shared" si="139"/>
        <v>350000</v>
      </c>
      <c r="E113" s="49">
        <v>0</v>
      </c>
    </row>
    <row r="114" spans="1:5" s="27" customFormat="1" ht="19.5" x14ac:dyDescent="0.3">
      <c r="A114" s="54">
        <v>811000</v>
      </c>
      <c r="B114" s="43" t="s">
        <v>31</v>
      </c>
      <c r="C114" s="44">
        <f t="shared" ref="C114" si="140">SUM(C115:C116)</f>
        <v>0</v>
      </c>
      <c r="D114" s="44">
        <f t="shared" ref="D114" si="141">SUM(D115:D116)</f>
        <v>350000</v>
      </c>
      <c r="E114" s="45">
        <v>0</v>
      </c>
    </row>
    <row r="115" spans="1:5" s="27" customFormat="1" x14ac:dyDescent="0.3">
      <c r="A115" s="56">
        <v>811100</v>
      </c>
      <c r="B115" s="41" t="s">
        <v>32</v>
      </c>
      <c r="C115" s="39">
        <v>0</v>
      </c>
      <c r="D115" s="39">
        <v>350000</v>
      </c>
      <c r="E115" s="40">
        <v>0</v>
      </c>
    </row>
    <row r="116" spans="1:5" s="27" customFormat="1" x14ac:dyDescent="0.3">
      <c r="A116" s="56">
        <v>811200</v>
      </c>
      <c r="B116" s="41" t="s">
        <v>33</v>
      </c>
      <c r="C116" s="39">
        <v>0</v>
      </c>
      <c r="D116" s="39">
        <v>0</v>
      </c>
      <c r="E116" s="40">
        <v>0</v>
      </c>
    </row>
    <row r="117" spans="1:5" s="59" customFormat="1" ht="18.75" customHeight="1" x14ac:dyDescent="0.3">
      <c r="A117" s="57"/>
      <c r="B117" s="19" t="s">
        <v>611</v>
      </c>
      <c r="C117" s="20">
        <f t="shared" ref="C117" si="142">C70+C112</f>
        <v>2795672400</v>
      </c>
      <c r="D117" s="20">
        <f t="shared" ref="D117" si="143">D70+D112</f>
        <v>2848073100</v>
      </c>
      <c r="E117" s="58">
        <f t="shared" si="116"/>
        <v>101.87435051403017</v>
      </c>
    </row>
    <row r="118" spans="1:5" x14ac:dyDescent="0.2">
      <c r="C118" s="15"/>
      <c r="D118" s="15"/>
      <c r="E118" s="26"/>
    </row>
    <row r="119" spans="1:5" x14ac:dyDescent="0.2">
      <c r="C119" s="15"/>
      <c r="D119" s="15"/>
      <c r="E119" s="26"/>
    </row>
    <row r="120" spans="1:5" s="60" customFormat="1" ht="34.5" customHeight="1" x14ac:dyDescent="0.2">
      <c r="A120" s="175" t="s">
        <v>677</v>
      </c>
      <c r="B120" s="175"/>
      <c r="C120" s="175"/>
      <c r="D120" s="175"/>
      <c r="E120" s="175"/>
    </row>
    <row r="121" spans="1:5" s="60" customFormat="1" x14ac:dyDescent="0.2">
      <c r="A121" s="61"/>
      <c r="B121" s="62"/>
      <c r="C121" s="63"/>
      <c r="D121" s="63"/>
      <c r="E121" s="64"/>
    </row>
    <row r="122" spans="1:5" ht="93.75" x14ac:dyDescent="0.2">
      <c r="A122" s="5" t="s">
        <v>41</v>
      </c>
      <c r="B122" s="5" t="s">
        <v>1</v>
      </c>
      <c r="C122" s="6" t="s">
        <v>679</v>
      </c>
      <c r="D122" s="6" t="s">
        <v>680</v>
      </c>
      <c r="E122" s="6" t="s">
        <v>674</v>
      </c>
    </row>
    <row r="123" spans="1:5" x14ac:dyDescent="0.2">
      <c r="A123" s="7">
        <v>1</v>
      </c>
      <c r="B123" s="7">
        <v>2</v>
      </c>
      <c r="C123" s="8">
        <v>3</v>
      </c>
      <c r="D123" s="8">
        <v>4</v>
      </c>
      <c r="E123" s="8">
        <v>5</v>
      </c>
    </row>
    <row r="124" spans="1:5" s="65" customFormat="1" ht="18.75" customHeight="1" x14ac:dyDescent="0.2">
      <c r="A124" s="179" t="s">
        <v>612</v>
      </c>
      <c r="B124" s="179"/>
      <c r="C124" s="63">
        <f t="shared" ref="C124" si="144">C125+C163+C170</f>
        <v>2658786400.0066667</v>
      </c>
      <c r="D124" s="63">
        <f>D125+D163+D170</f>
        <v>2683447000</v>
      </c>
      <c r="E124" s="64">
        <f t="shared" ref="E124:E171" si="145">D124/C124*100</f>
        <v>100.92751339458002</v>
      </c>
    </row>
    <row r="125" spans="1:5" s="65" customFormat="1" x14ac:dyDescent="0.2">
      <c r="A125" s="66">
        <v>410000</v>
      </c>
      <c r="B125" s="67" t="s">
        <v>42</v>
      </c>
      <c r="C125" s="63">
        <f>C126+C131+C141+C148+C150+C153+C156+C158+C161</f>
        <v>2475151300.0066667</v>
      </c>
      <c r="D125" s="63">
        <f>D126+D131+D141+D148+D150+D153+D156+D158+D161</f>
        <v>2488401500</v>
      </c>
      <c r="E125" s="64">
        <f t="shared" si="145"/>
        <v>100.53532889053278</v>
      </c>
    </row>
    <row r="126" spans="1:5" s="65" customFormat="1" ht="19.5" x14ac:dyDescent="0.2">
      <c r="A126" s="68">
        <v>411000</v>
      </c>
      <c r="B126" s="69" t="s">
        <v>43</v>
      </c>
      <c r="C126" s="70">
        <f>SUM(C127:C130)</f>
        <v>755939800.00666666</v>
      </c>
      <c r="D126" s="70">
        <f>SUM(D127:D130)</f>
        <v>763223600</v>
      </c>
      <c r="E126" s="71">
        <f t="shared" si="145"/>
        <v>100.96354233409448</v>
      </c>
    </row>
    <row r="127" spans="1:5" s="65" customFormat="1" x14ac:dyDescent="0.2">
      <c r="A127" s="72">
        <v>411100</v>
      </c>
      <c r="B127" s="25" t="s">
        <v>44</v>
      </c>
      <c r="C127" s="73">
        <v>715312100</v>
      </c>
      <c r="D127" s="73">
        <v>721534400</v>
      </c>
      <c r="E127" s="74">
        <f t="shared" si="145"/>
        <v>100.86987204606213</v>
      </c>
    </row>
    <row r="128" spans="1:5" s="65" customFormat="1" ht="37.5" x14ac:dyDescent="0.2">
      <c r="A128" s="72">
        <v>411200</v>
      </c>
      <c r="B128" s="25" t="s">
        <v>45</v>
      </c>
      <c r="C128" s="73">
        <v>18674300</v>
      </c>
      <c r="D128" s="73">
        <v>18588900</v>
      </c>
      <c r="E128" s="74">
        <f t="shared" si="145"/>
        <v>99.542687008348381</v>
      </c>
    </row>
    <row r="129" spans="1:5" s="65" customFormat="1" ht="37.5" x14ac:dyDescent="0.2">
      <c r="A129" s="72">
        <v>411300</v>
      </c>
      <c r="B129" s="25" t="s">
        <v>46</v>
      </c>
      <c r="C129" s="73">
        <v>15083200</v>
      </c>
      <c r="D129" s="73">
        <v>16213000</v>
      </c>
      <c r="E129" s="74">
        <f t="shared" si="145"/>
        <v>107.49045295428026</v>
      </c>
    </row>
    <row r="130" spans="1:5" s="65" customFormat="1" x14ac:dyDescent="0.2">
      <c r="A130" s="72">
        <v>411400</v>
      </c>
      <c r="B130" s="25" t="s">
        <v>47</v>
      </c>
      <c r="C130" s="73">
        <v>6870200.0066666668</v>
      </c>
      <c r="D130" s="73">
        <v>6887300</v>
      </c>
      <c r="E130" s="74">
        <f t="shared" si="145"/>
        <v>100.24890095363656</v>
      </c>
    </row>
    <row r="131" spans="1:5" s="65" customFormat="1" ht="19.5" x14ac:dyDescent="0.2">
      <c r="A131" s="68">
        <v>412000</v>
      </c>
      <c r="B131" s="75" t="s">
        <v>48</v>
      </c>
      <c r="C131" s="70">
        <f t="shared" ref="C131" si="146">SUM(C132:C140)</f>
        <v>108887100</v>
      </c>
      <c r="D131" s="70">
        <f t="shared" ref="D131" si="147">SUM(D132:D140)</f>
        <v>110960600</v>
      </c>
      <c r="E131" s="71">
        <f t="shared" si="145"/>
        <v>101.9042659782472</v>
      </c>
    </row>
    <row r="132" spans="1:5" s="65" customFormat="1" x14ac:dyDescent="0.2">
      <c r="A132" s="72">
        <v>412100</v>
      </c>
      <c r="B132" s="25" t="s">
        <v>49</v>
      </c>
      <c r="C132" s="73">
        <v>4746100</v>
      </c>
      <c r="D132" s="73">
        <v>4889500</v>
      </c>
      <c r="E132" s="74">
        <f t="shared" si="145"/>
        <v>103.02142811993005</v>
      </c>
    </row>
    <row r="133" spans="1:5" s="65" customFormat="1" ht="18.75" customHeight="1" x14ac:dyDescent="0.2">
      <c r="A133" s="72">
        <v>412200</v>
      </c>
      <c r="B133" s="25" t="s">
        <v>50</v>
      </c>
      <c r="C133" s="73">
        <v>29736500</v>
      </c>
      <c r="D133" s="73">
        <v>29723200</v>
      </c>
      <c r="E133" s="74">
        <f t="shared" si="145"/>
        <v>99.955273821734238</v>
      </c>
    </row>
    <row r="134" spans="1:5" s="65" customFormat="1" x14ac:dyDescent="0.2">
      <c r="A134" s="72">
        <v>412300</v>
      </c>
      <c r="B134" s="25" t="s">
        <v>51</v>
      </c>
      <c r="C134" s="73">
        <v>6838900</v>
      </c>
      <c r="D134" s="73">
        <v>6880400</v>
      </c>
      <c r="E134" s="74">
        <f t="shared" si="145"/>
        <v>100.60682273465031</v>
      </c>
    </row>
    <row r="135" spans="1:5" s="65" customFormat="1" x14ac:dyDescent="0.2">
      <c r="A135" s="72">
        <v>412400</v>
      </c>
      <c r="B135" s="25" t="s">
        <v>53</v>
      </c>
      <c r="C135" s="73">
        <v>1723400</v>
      </c>
      <c r="D135" s="73">
        <v>1571400</v>
      </c>
      <c r="E135" s="74">
        <f t="shared" si="145"/>
        <v>91.180225136358359</v>
      </c>
    </row>
    <row r="136" spans="1:5" s="65" customFormat="1" x14ac:dyDescent="0.2">
      <c r="A136" s="72">
        <v>412500</v>
      </c>
      <c r="B136" s="25" t="s">
        <v>55</v>
      </c>
      <c r="C136" s="73">
        <v>6720700</v>
      </c>
      <c r="D136" s="73">
        <v>6975600</v>
      </c>
      <c r="E136" s="74">
        <f t="shared" si="145"/>
        <v>103.79275968277113</v>
      </c>
    </row>
    <row r="137" spans="1:5" s="65" customFormat="1" x14ac:dyDescent="0.2">
      <c r="A137" s="72">
        <v>412600</v>
      </c>
      <c r="B137" s="25" t="s">
        <v>56</v>
      </c>
      <c r="C137" s="73">
        <v>7607700</v>
      </c>
      <c r="D137" s="73">
        <v>7964700</v>
      </c>
      <c r="E137" s="74">
        <f t="shared" si="145"/>
        <v>104.69261406206869</v>
      </c>
    </row>
    <row r="138" spans="1:5" s="65" customFormat="1" x14ac:dyDescent="0.2">
      <c r="A138" s="72">
        <v>412700</v>
      </c>
      <c r="B138" s="25" t="s">
        <v>58</v>
      </c>
      <c r="C138" s="73">
        <v>24181100</v>
      </c>
      <c r="D138" s="73">
        <v>23810700</v>
      </c>
      <c r="E138" s="74">
        <f t="shared" si="145"/>
        <v>98.468225184131413</v>
      </c>
    </row>
    <row r="139" spans="1:5" s="65" customFormat="1" ht="18.75" customHeight="1" x14ac:dyDescent="0.2">
      <c r="A139" s="72">
        <v>412800</v>
      </c>
      <c r="B139" s="25" t="s">
        <v>73</v>
      </c>
      <c r="C139" s="73">
        <v>71500</v>
      </c>
      <c r="D139" s="73">
        <v>121900</v>
      </c>
      <c r="E139" s="74">
        <f t="shared" si="145"/>
        <v>170.48951048951048</v>
      </c>
    </row>
    <row r="140" spans="1:5" s="65" customFormat="1" x14ac:dyDescent="0.2">
      <c r="A140" s="72">
        <v>412900</v>
      </c>
      <c r="B140" s="25" t="s">
        <v>613</v>
      </c>
      <c r="C140" s="73">
        <v>27261200</v>
      </c>
      <c r="D140" s="73">
        <v>29023200</v>
      </c>
      <c r="E140" s="74">
        <f t="shared" si="145"/>
        <v>106.4633985297786</v>
      </c>
    </row>
    <row r="141" spans="1:5" s="76" customFormat="1" ht="19.5" x14ac:dyDescent="0.2">
      <c r="A141" s="68">
        <v>413000</v>
      </c>
      <c r="B141" s="75" t="s">
        <v>101</v>
      </c>
      <c r="C141" s="70">
        <f t="shared" ref="C141" si="148">SUM(C142:C147)</f>
        <v>112123600</v>
      </c>
      <c r="D141" s="70">
        <f t="shared" ref="D141" si="149">SUM(D142:D147)</f>
        <v>110853400</v>
      </c>
      <c r="E141" s="71">
        <f t="shared" si="145"/>
        <v>98.867143045710264</v>
      </c>
    </row>
    <row r="142" spans="1:5" s="65" customFormat="1" x14ac:dyDescent="0.2">
      <c r="A142" s="72">
        <v>413100</v>
      </c>
      <c r="B142" s="25" t="s">
        <v>614</v>
      </c>
      <c r="C142" s="73">
        <v>48566300</v>
      </c>
      <c r="D142" s="73">
        <v>52401300</v>
      </c>
      <c r="E142" s="74">
        <f t="shared" si="145"/>
        <v>107.89642200455872</v>
      </c>
    </row>
    <row r="143" spans="1:5" s="76" customFormat="1" ht="19.5" x14ac:dyDescent="0.2">
      <c r="A143" s="72">
        <v>413300</v>
      </c>
      <c r="B143" s="25" t="s">
        <v>568</v>
      </c>
      <c r="C143" s="73">
        <v>9070600</v>
      </c>
      <c r="D143" s="73">
        <v>9481700</v>
      </c>
      <c r="E143" s="74">
        <f t="shared" si="145"/>
        <v>104.53222499062906</v>
      </c>
    </row>
    <row r="144" spans="1:5" s="65" customFormat="1" x14ac:dyDescent="0.2">
      <c r="A144" s="72">
        <v>413400</v>
      </c>
      <c r="B144" s="25" t="s">
        <v>107</v>
      </c>
      <c r="C144" s="73">
        <v>52489800</v>
      </c>
      <c r="D144" s="73">
        <v>46146800</v>
      </c>
      <c r="E144" s="74">
        <f t="shared" si="145"/>
        <v>87.915747440455092</v>
      </c>
    </row>
    <row r="145" spans="1:5" s="65" customFormat="1" x14ac:dyDescent="0.2">
      <c r="A145" s="72">
        <v>413700</v>
      </c>
      <c r="B145" s="25" t="s">
        <v>108</v>
      </c>
      <c r="C145" s="73">
        <v>1937700</v>
      </c>
      <c r="D145" s="73">
        <v>2744500</v>
      </c>
      <c r="E145" s="74">
        <f t="shared" si="145"/>
        <v>141.63699231047119</v>
      </c>
    </row>
    <row r="146" spans="1:5" s="65" customFormat="1" ht="37.5" x14ac:dyDescent="0.2">
      <c r="A146" s="72">
        <v>413800</v>
      </c>
      <c r="B146" s="25" t="s">
        <v>109</v>
      </c>
      <c r="C146" s="73">
        <v>20000</v>
      </c>
      <c r="D146" s="73">
        <v>40000</v>
      </c>
      <c r="E146" s="74">
        <f t="shared" si="145"/>
        <v>200</v>
      </c>
    </row>
    <row r="147" spans="1:5" s="65" customFormat="1" x14ac:dyDescent="0.2">
      <c r="A147" s="72">
        <v>413900</v>
      </c>
      <c r="B147" s="25" t="s">
        <v>110</v>
      </c>
      <c r="C147" s="73">
        <v>39200</v>
      </c>
      <c r="D147" s="73">
        <v>39100.000000000044</v>
      </c>
      <c r="E147" s="74">
        <f t="shared" si="145"/>
        <v>99.744897959183788</v>
      </c>
    </row>
    <row r="148" spans="1:5" s="65" customFormat="1" ht="19.5" x14ac:dyDescent="0.2">
      <c r="A148" s="68">
        <v>414000</v>
      </c>
      <c r="B148" s="75" t="s">
        <v>111</v>
      </c>
      <c r="C148" s="70">
        <f t="shared" ref="C148:D148" si="150">SUM(C149)</f>
        <v>110370000</v>
      </c>
      <c r="D148" s="70">
        <f t="shared" si="150"/>
        <v>110280000</v>
      </c>
      <c r="E148" s="71">
        <f t="shared" si="145"/>
        <v>99.918456102201674</v>
      </c>
    </row>
    <row r="149" spans="1:5" s="65" customFormat="1" x14ac:dyDescent="0.2">
      <c r="A149" s="72">
        <v>414100</v>
      </c>
      <c r="B149" s="25" t="s">
        <v>111</v>
      </c>
      <c r="C149" s="73">
        <v>110370000</v>
      </c>
      <c r="D149" s="73">
        <v>110280000</v>
      </c>
      <c r="E149" s="74">
        <f t="shared" si="145"/>
        <v>99.918456102201674</v>
      </c>
    </row>
    <row r="150" spans="1:5" s="65" customFormat="1" ht="19.5" x14ac:dyDescent="0.2">
      <c r="A150" s="68">
        <v>415000</v>
      </c>
      <c r="B150" s="75" t="s">
        <v>125</v>
      </c>
      <c r="C150" s="70">
        <f t="shared" ref="C150" si="151">SUM(C151:C152)</f>
        <v>38819000</v>
      </c>
      <c r="D150" s="70">
        <f t="shared" ref="D150" si="152">SUM(D151:D152)</f>
        <v>46716000</v>
      </c>
      <c r="E150" s="71">
        <f t="shared" si="145"/>
        <v>120.34313094103403</v>
      </c>
    </row>
    <row r="151" spans="1:5" s="65" customFormat="1" x14ac:dyDescent="0.2">
      <c r="A151" s="72">
        <v>415100</v>
      </c>
      <c r="B151" s="25" t="s">
        <v>615</v>
      </c>
      <c r="C151" s="73">
        <v>0</v>
      </c>
      <c r="D151" s="73">
        <v>239600</v>
      </c>
      <c r="E151" s="74">
        <v>0</v>
      </c>
    </row>
    <row r="152" spans="1:5" s="65" customFormat="1" x14ac:dyDescent="0.2">
      <c r="A152" s="72">
        <v>415200</v>
      </c>
      <c r="B152" s="25" t="s">
        <v>130</v>
      </c>
      <c r="C152" s="73">
        <v>38819000</v>
      </c>
      <c r="D152" s="73">
        <v>46476400</v>
      </c>
      <c r="E152" s="74">
        <f t="shared" si="145"/>
        <v>119.72590741647132</v>
      </c>
    </row>
    <row r="153" spans="1:5" s="65" customFormat="1" ht="18.75" customHeight="1" x14ac:dyDescent="0.2">
      <c r="A153" s="68">
        <v>416000</v>
      </c>
      <c r="B153" s="75" t="s">
        <v>183</v>
      </c>
      <c r="C153" s="70">
        <f t="shared" ref="C153" si="153">SUM(C154:C155)</f>
        <v>245235600</v>
      </c>
      <c r="D153" s="70">
        <f t="shared" ref="D153" si="154">SUM(D154:D155)</f>
        <v>232134300</v>
      </c>
      <c r="E153" s="71">
        <f t="shared" si="145"/>
        <v>94.657667973165388</v>
      </c>
    </row>
    <row r="154" spans="1:5" s="65" customFormat="1" ht="18.75" customHeight="1" x14ac:dyDescent="0.2">
      <c r="A154" s="72">
        <v>416100</v>
      </c>
      <c r="B154" s="25" t="s">
        <v>616</v>
      </c>
      <c r="C154" s="73">
        <v>237135600</v>
      </c>
      <c r="D154" s="73">
        <v>224034300</v>
      </c>
      <c r="E154" s="74">
        <f t="shared" si="145"/>
        <v>94.475186349076225</v>
      </c>
    </row>
    <row r="155" spans="1:5" s="65" customFormat="1" ht="37.5" x14ac:dyDescent="0.2">
      <c r="A155" s="72">
        <v>416300</v>
      </c>
      <c r="B155" s="25" t="s">
        <v>617</v>
      </c>
      <c r="C155" s="73">
        <v>8100000</v>
      </c>
      <c r="D155" s="73">
        <v>8100000</v>
      </c>
      <c r="E155" s="74">
        <f t="shared" si="145"/>
        <v>100</v>
      </c>
    </row>
    <row r="156" spans="1:5" s="65" customFormat="1" ht="39" x14ac:dyDescent="0.2">
      <c r="A156" s="68">
        <v>417000</v>
      </c>
      <c r="B156" s="75" t="s">
        <v>215</v>
      </c>
      <c r="C156" s="70">
        <f t="shared" ref="C156:D156" si="155">SUM(C157:C157)</f>
        <v>1090000000</v>
      </c>
      <c r="D156" s="70">
        <f t="shared" si="155"/>
        <v>1102000000</v>
      </c>
      <c r="E156" s="71">
        <f t="shared" si="145"/>
        <v>101.10091743119266</v>
      </c>
    </row>
    <row r="157" spans="1:5" s="65" customFormat="1" x14ac:dyDescent="0.2">
      <c r="A157" s="72">
        <v>417100</v>
      </c>
      <c r="B157" s="25" t="s">
        <v>216</v>
      </c>
      <c r="C157" s="73">
        <v>1090000000</v>
      </c>
      <c r="D157" s="73">
        <v>1102000000</v>
      </c>
      <c r="E157" s="74">
        <f t="shared" si="145"/>
        <v>101.10091743119266</v>
      </c>
    </row>
    <row r="158" spans="1:5" s="65" customFormat="1" ht="39" x14ac:dyDescent="0.2">
      <c r="A158" s="68">
        <v>418000</v>
      </c>
      <c r="B158" s="75" t="s">
        <v>217</v>
      </c>
      <c r="C158" s="70">
        <f t="shared" ref="C158" si="156">C160+C159</f>
        <v>233500</v>
      </c>
      <c r="D158" s="70">
        <f t="shared" ref="D158" si="157">D160+D159</f>
        <v>418700</v>
      </c>
      <c r="E158" s="71">
        <f t="shared" si="145"/>
        <v>179.31477516059957</v>
      </c>
    </row>
    <row r="159" spans="1:5" s="65" customFormat="1" x14ac:dyDescent="0.2">
      <c r="A159" s="24">
        <v>418200</v>
      </c>
      <c r="B159" s="25" t="s">
        <v>218</v>
      </c>
      <c r="C159" s="73">
        <v>34300</v>
      </c>
      <c r="D159" s="73">
        <v>50200</v>
      </c>
      <c r="E159" s="74">
        <f t="shared" si="145"/>
        <v>146.35568513119534</v>
      </c>
    </row>
    <row r="160" spans="1:5" s="65" customFormat="1" x14ac:dyDescent="0.2">
      <c r="A160" s="72">
        <v>418400</v>
      </c>
      <c r="B160" s="25" t="s">
        <v>219</v>
      </c>
      <c r="C160" s="73">
        <v>199200</v>
      </c>
      <c r="D160" s="73">
        <v>368500</v>
      </c>
      <c r="E160" s="74">
        <f t="shared" si="145"/>
        <v>184.98995983935743</v>
      </c>
    </row>
    <row r="161" spans="1:5" s="76" customFormat="1" ht="19.5" x14ac:dyDescent="0.2">
      <c r="A161" s="68">
        <v>419000</v>
      </c>
      <c r="B161" s="75" t="s">
        <v>220</v>
      </c>
      <c r="C161" s="70">
        <f t="shared" ref="C161:D161" si="158">C162</f>
        <v>13542700</v>
      </c>
      <c r="D161" s="70">
        <f t="shared" si="158"/>
        <v>11814900</v>
      </c>
      <c r="E161" s="71">
        <f t="shared" si="145"/>
        <v>87.241835084584324</v>
      </c>
    </row>
    <row r="162" spans="1:5" s="65" customFormat="1" x14ac:dyDescent="0.2">
      <c r="A162" s="72">
        <v>419100</v>
      </c>
      <c r="B162" s="25" t="s">
        <v>220</v>
      </c>
      <c r="C162" s="73">
        <v>13542700</v>
      </c>
      <c r="D162" s="73">
        <v>11814900</v>
      </c>
      <c r="E162" s="74">
        <f t="shared" si="145"/>
        <v>87.241835084584324</v>
      </c>
    </row>
    <row r="163" spans="1:5" s="65" customFormat="1" x14ac:dyDescent="0.2">
      <c r="A163" s="66">
        <v>480000</v>
      </c>
      <c r="B163" s="67" t="s">
        <v>221</v>
      </c>
      <c r="C163" s="63">
        <f t="shared" ref="C163" si="159">C164+C168</f>
        <v>176138100</v>
      </c>
      <c r="D163" s="63">
        <f t="shared" ref="D163" si="160">D164+D168</f>
        <v>187558500</v>
      </c>
      <c r="E163" s="64">
        <f t="shared" si="145"/>
        <v>106.48377608251707</v>
      </c>
    </row>
    <row r="164" spans="1:5" s="65" customFormat="1" ht="19.5" x14ac:dyDescent="0.2">
      <c r="A164" s="68">
        <v>487000</v>
      </c>
      <c r="B164" s="75" t="s">
        <v>23</v>
      </c>
      <c r="C164" s="70">
        <f t="shared" ref="C164" si="161">SUM(C165:C167)</f>
        <v>139125200</v>
      </c>
      <c r="D164" s="70">
        <f t="shared" ref="D164" si="162">SUM(D165:D167)</f>
        <v>142599700</v>
      </c>
      <c r="E164" s="71">
        <f t="shared" si="145"/>
        <v>102.49739083933034</v>
      </c>
    </row>
    <row r="165" spans="1:5" s="65" customFormat="1" x14ac:dyDescent="0.2">
      <c r="A165" s="72">
        <v>487100</v>
      </c>
      <c r="B165" s="25" t="s">
        <v>618</v>
      </c>
      <c r="C165" s="73">
        <v>210000</v>
      </c>
      <c r="D165" s="73">
        <v>185000</v>
      </c>
      <c r="E165" s="74">
        <f t="shared" si="145"/>
        <v>88.095238095238088</v>
      </c>
    </row>
    <row r="166" spans="1:5" s="65" customFormat="1" x14ac:dyDescent="0.2">
      <c r="A166" s="24">
        <v>487300</v>
      </c>
      <c r="B166" s="25" t="s">
        <v>236</v>
      </c>
      <c r="C166" s="73">
        <v>34236000</v>
      </c>
      <c r="D166" s="73">
        <v>36985700</v>
      </c>
      <c r="E166" s="74">
        <f t="shared" si="145"/>
        <v>108.03160415936442</v>
      </c>
    </row>
    <row r="167" spans="1:5" s="65" customFormat="1" x14ac:dyDescent="0.2">
      <c r="A167" s="72">
        <v>487400</v>
      </c>
      <c r="B167" s="72" t="s">
        <v>237</v>
      </c>
      <c r="C167" s="73">
        <v>104679200</v>
      </c>
      <c r="D167" s="73">
        <v>105429000</v>
      </c>
      <c r="E167" s="74">
        <f t="shared" si="145"/>
        <v>100.71628365520561</v>
      </c>
    </row>
    <row r="168" spans="1:5" s="65" customFormat="1" ht="19.5" x14ac:dyDescent="0.2">
      <c r="A168" s="68">
        <v>488000</v>
      </c>
      <c r="B168" s="75" t="s">
        <v>29</v>
      </c>
      <c r="C168" s="70">
        <f t="shared" ref="C168:D168" si="163">SUM(C169)</f>
        <v>37012900</v>
      </c>
      <c r="D168" s="70">
        <f t="shared" si="163"/>
        <v>44958800</v>
      </c>
      <c r="E168" s="71">
        <f t="shared" si="145"/>
        <v>121.46792064388362</v>
      </c>
    </row>
    <row r="169" spans="1:5" s="65" customFormat="1" x14ac:dyDescent="0.2">
      <c r="A169" s="72">
        <v>488100</v>
      </c>
      <c r="B169" s="25" t="s">
        <v>29</v>
      </c>
      <c r="C169" s="73">
        <v>37012900</v>
      </c>
      <c r="D169" s="73">
        <v>44958800</v>
      </c>
      <c r="E169" s="74">
        <f t="shared" si="145"/>
        <v>121.46792064388362</v>
      </c>
    </row>
    <row r="170" spans="1:5" s="65" customFormat="1" ht="19.5" x14ac:dyDescent="0.2">
      <c r="A170" s="68" t="s">
        <v>320</v>
      </c>
      <c r="B170" s="75" t="s">
        <v>321</v>
      </c>
      <c r="C170" s="70">
        <f t="shared" ref="C170:D170" si="164">SUM(C171)</f>
        <v>7497000</v>
      </c>
      <c r="D170" s="70">
        <f t="shared" si="164"/>
        <v>7487000</v>
      </c>
      <c r="E170" s="71">
        <f t="shared" si="145"/>
        <v>99.866613311991458</v>
      </c>
    </row>
    <row r="171" spans="1:5" s="65" customFormat="1" x14ac:dyDescent="0.2">
      <c r="A171" s="24" t="s">
        <v>320</v>
      </c>
      <c r="B171" s="25" t="s">
        <v>321</v>
      </c>
      <c r="C171" s="73">
        <v>7497000</v>
      </c>
      <c r="D171" s="73">
        <v>7487000</v>
      </c>
      <c r="E171" s="74">
        <f t="shared" si="145"/>
        <v>99.866613311991458</v>
      </c>
    </row>
    <row r="172" spans="1:5" s="60" customFormat="1" x14ac:dyDescent="0.2">
      <c r="A172" s="72"/>
      <c r="B172" s="25"/>
      <c r="C172" s="73"/>
      <c r="D172" s="73"/>
      <c r="E172" s="74"/>
    </row>
    <row r="173" spans="1:5" s="60" customFormat="1" x14ac:dyDescent="0.2">
      <c r="A173" s="77" t="s">
        <v>619</v>
      </c>
      <c r="B173" s="25"/>
      <c r="C173" s="63">
        <f t="shared" ref="C173" si="165">C174+C191</f>
        <v>80279200</v>
      </c>
      <c r="D173" s="63">
        <f>D174+D191</f>
        <v>97013400</v>
      </c>
      <c r="E173" s="64">
        <f t="shared" ref="E173:E194" si="166">D173/C173*100</f>
        <v>120.84500094669603</v>
      </c>
    </row>
    <row r="174" spans="1:5" s="65" customFormat="1" x14ac:dyDescent="0.2">
      <c r="A174" s="66">
        <v>510000</v>
      </c>
      <c r="B174" s="67" t="s">
        <v>273</v>
      </c>
      <c r="C174" s="63">
        <f t="shared" ref="C174:D174" si="167">C175+C184+C187+C189+C182</f>
        <v>79820500</v>
      </c>
      <c r="D174" s="63">
        <f t="shared" si="167"/>
        <v>96551500</v>
      </c>
      <c r="E174" s="64">
        <f t="shared" si="166"/>
        <v>120.96078075181187</v>
      </c>
    </row>
    <row r="175" spans="1:5" s="60" customFormat="1" ht="19.5" x14ac:dyDescent="0.2">
      <c r="A175" s="68">
        <v>511000</v>
      </c>
      <c r="B175" s="75" t="s">
        <v>274</v>
      </c>
      <c r="C175" s="70">
        <f t="shared" ref="C175" si="168">SUM(C176:C181)</f>
        <v>72152100</v>
      </c>
      <c r="D175" s="70">
        <f t="shared" ref="D175" si="169">SUM(D176:D181)</f>
        <v>85780000</v>
      </c>
      <c r="E175" s="71">
        <f t="shared" si="166"/>
        <v>118.88773854122057</v>
      </c>
    </row>
    <row r="176" spans="1:5" s="65" customFormat="1" x14ac:dyDescent="0.2">
      <c r="A176" s="24">
        <v>511100</v>
      </c>
      <c r="B176" s="25" t="s">
        <v>275</v>
      </c>
      <c r="C176" s="73">
        <v>46841000</v>
      </c>
      <c r="D176" s="73">
        <v>46914900</v>
      </c>
      <c r="E176" s="74">
        <f t="shared" si="166"/>
        <v>100.15776776755408</v>
      </c>
    </row>
    <row r="177" spans="1:5" s="65" customFormat="1" ht="18.75" customHeight="1" x14ac:dyDescent="0.2">
      <c r="A177" s="72">
        <v>511200</v>
      </c>
      <c r="B177" s="25" t="s">
        <v>276</v>
      </c>
      <c r="C177" s="73">
        <v>12036500</v>
      </c>
      <c r="D177" s="73">
        <v>2575700</v>
      </c>
      <c r="E177" s="74">
        <f t="shared" si="166"/>
        <v>21.39907780500976</v>
      </c>
    </row>
    <row r="178" spans="1:5" s="65" customFormat="1" x14ac:dyDescent="0.2">
      <c r="A178" s="72">
        <v>511300</v>
      </c>
      <c r="B178" s="25" t="s">
        <v>277</v>
      </c>
      <c r="C178" s="73">
        <v>10970100</v>
      </c>
      <c r="D178" s="73">
        <v>32130500</v>
      </c>
      <c r="E178" s="74">
        <f t="shared" si="166"/>
        <v>292.89158713229597</v>
      </c>
    </row>
    <row r="179" spans="1:5" s="65" customFormat="1" x14ac:dyDescent="0.2">
      <c r="A179" s="72">
        <v>511400</v>
      </c>
      <c r="B179" s="25" t="s">
        <v>278</v>
      </c>
      <c r="C179" s="73">
        <v>11000</v>
      </c>
      <c r="D179" s="73">
        <v>20400</v>
      </c>
      <c r="E179" s="74">
        <f t="shared" si="166"/>
        <v>185.45454545454544</v>
      </c>
    </row>
    <row r="180" spans="1:5" s="65" customFormat="1" x14ac:dyDescent="0.2">
      <c r="A180" s="72">
        <v>511500</v>
      </c>
      <c r="B180" s="25" t="s">
        <v>279</v>
      </c>
      <c r="C180" s="73">
        <v>0</v>
      </c>
      <c r="D180" s="73">
        <v>0</v>
      </c>
      <c r="E180" s="74">
        <v>0</v>
      </c>
    </row>
    <row r="181" spans="1:5" s="60" customFormat="1" x14ac:dyDescent="0.2">
      <c r="A181" s="72">
        <v>511700</v>
      </c>
      <c r="B181" s="25" t="s">
        <v>280</v>
      </c>
      <c r="C181" s="73">
        <v>2293500</v>
      </c>
      <c r="D181" s="73">
        <v>4138499.9999999995</v>
      </c>
      <c r="E181" s="74">
        <f t="shared" si="166"/>
        <v>180.4447351209941</v>
      </c>
    </row>
    <row r="182" spans="1:5" s="78" customFormat="1" ht="19.5" x14ac:dyDescent="0.2">
      <c r="A182" s="68">
        <v>512000</v>
      </c>
      <c r="B182" s="75" t="s">
        <v>638</v>
      </c>
      <c r="C182" s="70">
        <f t="shared" ref="C182:D182" si="170">C183</f>
        <v>0</v>
      </c>
      <c r="D182" s="70">
        <f t="shared" si="170"/>
        <v>600</v>
      </c>
      <c r="E182" s="71">
        <v>0</v>
      </c>
    </row>
    <row r="183" spans="1:5" s="78" customFormat="1" x14ac:dyDescent="0.2">
      <c r="A183" s="72">
        <v>512100</v>
      </c>
      <c r="B183" s="25" t="s">
        <v>638</v>
      </c>
      <c r="C183" s="73">
        <v>0</v>
      </c>
      <c r="D183" s="73">
        <v>600</v>
      </c>
      <c r="E183" s="74">
        <v>0</v>
      </c>
    </row>
    <row r="184" spans="1:5" s="60" customFormat="1" ht="19.5" x14ac:dyDescent="0.2">
      <c r="A184" s="68">
        <v>513000</v>
      </c>
      <c r="B184" s="75" t="s">
        <v>282</v>
      </c>
      <c r="C184" s="70">
        <f t="shared" ref="C184" si="171">SUM(C185:C186)</f>
        <v>2112900</v>
      </c>
      <c r="D184" s="70">
        <f>SUM(D185:D186)</f>
        <v>3921400</v>
      </c>
      <c r="E184" s="71">
        <f t="shared" si="166"/>
        <v>185.5932604477259</v>
      </c>
    </row>
    <row r="185" spans="1:5" s="78" customFormat="1" x14ac:dyDescent="0.2">
      <c r="A185" s="72">
        <v>513100</v>
      </c>
      <c r="B185" s="25" t="s">
        <v>670</v>
      </c>
      <c r="C185" s="73">
        <v>0</v>
      </c>
      <c r="D185" s="73">
        <v>1700000</v>
      </c>
      <c r="E185" s="74">
        <v>0</v>
      </c>
    </row>
    <row r="186" spans="1:5" s="60" customFormat="1" x14ac:dyDescent="0.2">
      <c r="A186" s="72">
        <v>513700</v>
      </c>
      <c r="B186" s="25" t="s">
        <v>284</v>
      </c>
      <c r="C186" s="73">
        <v>2112900</v>
      </c>
      <c r="D186" s="73">
        <v>2221400</v>
      </c>
      <c r="E186" s="74">
        <f t="shared" si="166"/>
        <v>105.13512234369824</v>
      </c>
    </row>
    <row r="187" spans="1:5" s="60" customFormat="1" ht="18.75" customHeight="1" x14ac:dyDescent="0.2">
      <c r="A187" s="68">
        <v>516000</v>
      </c>
      <c r="B187" s="75" t="s">
        <v>287</v>
      </c>
      <c r="C187" s="70">
        <f t="shared" ref="C187:D187" si="172">SUM(C188)</f>
        <v>5514500</v>
      </c>
      <c r="D187" s="70">
        <f t="shared" si="172"/>
        <v>6843500</v>
      </c>
      <c r="E187" s="71">
        <f t="shared" si="166"/>
        <v>124.10009973705685</v>
      </c>
    </row>
    <row r="188" spans="1:5" s="79" customFormat="1" ht="18.75" customHeight="1" x14ac:dyDescent="0.2">
      <c r="A188" s="72">
        <v>516100</v>
      </c>
      <c r="B188" s="25" t="s">
        <v>287</v>
      </c>
      <c r="C188" s="73">
        <v>5514500</v>
      </c>
      <c r="D188" s="73">
        <v>6843500</v>
      </c>
      <c r="E188" s="74">
        <f t="shared" si="166"/>
        <v>124.10009973705685</v>
      </c>
    </row>
    <row r="189" spans="1:5" s="79" customFormat="1" ht="19.5" x14ac:dyDescent="0.2">
      <c r="A189" s="80">
        <v>518000</v>
      </c>
      <c r="B189" s="80" t="s">
        <v>288</v>
      </c>
      <c r="C189" s="70">
        <f t="shared" ref="C189:D189" si="173">C190</f>
        <v>41000</v>
      </c>
      <c r="D189" s="70">
        <f t="shared" si="173"/>
        <v>6000</v>
      </c>
      <c r="E189" s="71">
        <f t="shared" si="166"/>
        <v>14.634146341463413</v>
      </c>
    </row>
    <row r="190" spans="1:5" s="79" customFormat="1" ht="19.5" x14ac:dyDescent="0.2">
      <c r="A190" s="81">
        <v>518100</v>
      </c>
      <c r="B190" s="82" t="s">
        <v>288</v>
      </c>
      <c r="C190" s="73">
        <v>41000</v>
      </c>
      <c r="D190" s="73">
        <v>6000</v>
      </c>
      <c r="E190" s="74">
        <f t="shared" si="166"/>
        <v>14.634146341463413</v>
      </c>
    </row>
    <row r="191" spans="1:5" s="76" customFormat="1" ht="39" x14ac:dyDescent="0.2">
      <c r="A191" s="68">
        <v>580000</v>
      </c>
      <c r="B191" s="75" t="s">
        <v>289</v>
      </c>
      <c r="C191" s="70">
        <f t="shared" ref="C191:D192" si="174">C192</f>
        <v>458700</v>
      </c>
      <c r="D191" s="70">
        <f t="shared" si="174"/>
        <v>461900</v>
      </c>
      <c r="E191" s="71">
        <f t="shared" si="166"/>
        <v>100.69762371920645</v>
      </c>
    </row>
    <row r="192" spans="1:5" s="76" customFormat="1" ht="39" x14ac:dyDescent="0.2">
      <c r="A192" s="68">
        <v>581000</v>
      </c>
      <c r="B192" s="75" t="s">
        <v>290</v>
      </c>
      <c r="C192" s="70">
        <f t="shared" si="174"/>
        <v>458700</v>
      </c>
      <c r="D192" s="70">
        <f t="shared" si="174"/>
        <v>461900</v>
      </c>
      <c r="E192" s="71">
        <f t="shared" si="166"/>
        <v>100.69762371920645</v>
      </c>
    </row>
    <row r="193" spans="1:5" s="76" customFormat="1" ht="37.5" x14ac:dyDescent="0.2">
      <c r="A193" s="72">
        <v>581200</v>
      </c>
      <c r="B193" s="25" t="s">
        <v>291</v>
      </c>
      <c r="C193" s="73">
        <v>458700</v>
      </c>
      <c r="D193" s="73">
        <v>461900</v>
      </c>
      <c r="E193" s="74">
        <f t="shared" si="166"/>
        <v>100.69762371920645</v>
      </c>
    </row>
    <row r="194" spans="1:5" s="83" customFormat="1" ht="18.75" customHeight="1" x14ac:dyDescent="0.2">
      <c r="A194" s="57"/>
      <c r="B194" s="19" t="s">
        <v>620</v>
      </c>
      <c r="C194" s="20">
        <f t="shared" ref="C194" si="175">C124+C173</f>
        <v>2739065600.0066667</v>
      </c>
      <c r="D194" s="20">
        <f t="shared" ref="D194" si="176">D124+D173</f>
        <v>2780460400</v>
      </c>
      <c r="E194" s="58">
        <f t="shared" si="166"/>
        <v>101.51127450153923</v>
      </c>
    </row>
    <row r="195" spans="1:5" s="65" customFormat="1" x14ac:dyDescent="0.2">
      <c r="A195" s="72"/>
      <c r="B195" s="25"/>
      <c r="C195" s="73"/>
      <c r="D195" s="73"/>
      <c r="E195" s="74"/>
    </row>
    <row r="196" spans="1:5" s="65" customFormat="1" x14ac:dyDescent="0.2">
      <c r="A196" s="72"/>
      <c r="B196" s="25"/>
      <c r="C196" s="73"/>
      <c r="D196" s="73"/>
      <c r="E196" s="74"/>
    </row>
    <row r="197" spans="1:5" s="65" customFormat="1" x14ac:dyDescent="0.2">
      <c r="A197" s="177" t="s">
        <v>676</v>
      </c>
      <c r="B197" s="177"/>
      <c r="C197" s="177"/>
      <c r="D197" s="177"/>
      <c r="E197" s="177"/>
    </row>
    <row r="198" spans="1:5" s="65" customFormat="1" x14ac:dyDescent="0.2">
      <c r="A198" s="72"/>
      <c r="B198" s="25"/>
      <c r="C198" s="73"/>
      <c r="D198" s="73"/>
      <c r="E198" s="74"/>
    </row>
    <row r="199" spans="1:5" ht="93.75" x14ac:dyDescent="0.2">
      <c r="A199" s="5" t="s">
        <v>41</v>
      </c>
      <c r="B199" s="5" t="s">
        <v>1</v>
      </c>
      <c r="C199" s="6" t="s">
        <v>679</v>
      </c>
      <c r="D199" s="6" t="s">
        <v>680</v>
      </c>
      <c r="E199" s="6" t="s">
        <v>674</v>
      </c>
    </row>
    <row r="200" spans="1:5" x14ac:dyDescent="0.2">
      <c r="A200" s="7">
        <v>1</v>
      </c>
      <c r="B200" s="7">
        <v>2</v>
      </c>
      <c r="C200" s="8">
        <v>3</v>
      </c>
      <c r="D200" s="8">
        <v>4</v>
      </c>
      <c r="E200" s="8">
        <v>5</v>
      </c>
    </row>
    <row r="201" spans="1:5" s="83" customFormat="1" x14ac:dyDescent="0.2">
      <c r="A201" s="84"/>
      <c r="B201" s="85" t="s">
        <v>621</v>
      </c>
      <c r="C201" s="86">
        <f t="shared" ref="C201" si="177">C202+C216+C227</f>
        <v>-56606800</v>
      </c>
      <c r="D201" s="86">
        <f t="shared" ref="D201" si="178">D202+D216+D227</f>
        <v>-67612700</v>
      </c>
      <c r="E201" s="87">
        <f t="shared" ref="E201:E241" si="179">D201/C201*100</f>
        <v>119.44271712939081</v>
      </c>
    </row>
    <row r="202" spans="1:5" s="65" customFormat="1" x14ac:dyDescent="0.2">
      <c r="A202" s="88"/>
      <c r="B202" s="67" t="s">
        <v>622</v>
      </c>
      <c r="C202" s="63">
        <f t="shared" ref="C202" si="180">C203-C208</f>
        <v>57850700</v>
      </c>
      <c r="D202" s="63">
        <f t="shared" ref="D202" si="181">D203-D208</f>
        <v>65516700</v>
      </c>
      <c r="E202" s="64">
        <f t="shared" si="179"/>
        <v>113.25135218761397</v>
      </c>
    </row>
    <row r="203" spans="1:5" s="65" customFormat="1" x14ac:dyDescent="0.2">
      <c r="A203" s="66">
        <v>910000</v>
      </c>
      <c r="B203" s="67" t="s">
        <v>623</v>
      </c>
      <c r="C203" s="63">
        <f t="shared" ref="C203" si="182">C204+C206</f>
        <v>58250700</v>
      </c>
      <c r="D203" s="63">
        <f t="shared" ref="D203" si="183">D204+D206</f>
        <v>66467700</v>
      </c>
      <c r="E203" s="64">
        <f t="shared" si="179"/>
        <v>114.10626825085363</v>
      </c>
    </row>
    <row r="204" spans="1:5" s="65" customFormat="1" ht="19.5" x14ac:dyDescent="0.2">
      <c r="A204" s="68">
        <v>911000</v>
      </c>
      <c r="B204" s="75" t="s">
        <v>34</v>
      </c>
      <c r="C204" s="70">
        <f t="shared" ref="C204:D204" si="184">SUM(C205:C205)</f>
        <v>49717900</v>
      </c>
      <c r="D204" s="70">
        <f t="shared" si="184"/>
        <v>58135300</v>
      </c>
      <c r="E204" s="71">
        <f t="shared" si="179"/>
        <v>116.93032087035051</v>
      </c>
    </row>
    <row r="205" spans="1:5" s="65" customFormat="1" x14ac:dyDescent="0.2">
      <c r="A205" s="72">
        <v>911400</v>
      </c>
      <c r="B205" s="25" t="s">
        <v>35</v>
      </c>
      <c r="C205" s="73">
        <v>49717900</v>
      </c>
      <c r="D205" s="73">
        <v>58135300</v>
      </c>
      <c r="E205" s="74">
        <f t="shared" si="179"/>
        <v>116.93032087035051</v>
      </c>
    </row>
    <row r="206" spans="1:5" s="76" customFormat="1" ht="39" x14ac:dyDescent="0.2">
      <c r="A206" s="68">
        <v>918000</v>
      </c>
      <c r="B206" s="75" t="s">
        <v>592</v>
      </c>
      <c r="C206" s="70">
        <f t="shared" ref="C206:D206" si="185">C207</f>
        <v>8532800</v>
      </c>
      <c r="D206" s="70">
        <f t="shared" si="185"/>
        <v>8332400</v>
      </c>
      <c r="E206" s="71">
        <f t="shared" si="179"/>
        <v>97.651415713482095</v>
      </c>
    </row>
    <row r="207" spans="1:5" s="65" customFormat="1" ht="18.75" customHeight="1" x14ac:dyDescent="0.2">
      <c r="A207" s="72">
        <v>918100</v>
      </c>
      <c r="B207" s="25" t="s">
        <v>36</v>
      </c>
      <c r="C207" s="73">
        <v>8532800</v>
      </c>
      <c r="D207" s="73">
        <v>8332400</v>
      </c>
      <c r="E207" s="74">
        <f t="shared" si="179"/>
        <v>97.651415713482095</v>
      </c>
    </row>
    <row r="208" spans="1:5" s="76" customFormat="1" ht="19.5" x14ac:dyDescent="0.2">
      <c r="A208" s="68">
        <v>610000</v>
      </c>
      <c r="B208" s="75" t="s">
        <v>292</v>
      </c>
      <c r="C208" s="70">
        <f t="shared" ref="C208" si="186">C209+C213</f>
        <v>400000</v>
      </c>
      <c r="D208" s="70">
        <f t="shared" ref="D208" si="187">D209+D213</f>
        <v>951000</v>
      </c>
      <c r="E208" s="71">
        <f t="shared" si="179"/>
        <v>237.75</v>
      </c>
    </row>
    <row r="209" spans="1:5" s="76" customFormat="1" ht="19.5" x14ac:dyDescent="0.2">
      <c r="A209" s="68">
        <v>611000</v>
      </c>
      <c r="B209" s="75" t="s">
        <v>293</v>
      </c>
      <c r="C209" s="70">
        <f t="shared" ref="C209" si="188">SUM(C210:C212)</f>
        <v>0</v>
      </c>
      <c r="D209" s="70">
        <f t="shared" ref="D209" si="189">SUM(D210:D212)</f>
        <v>200000</v>
      </c>
      <c r="E209" s="71">
        <v>0</v>
      </c>
    </row>
    <row r="210" spans="1:5" s="65" customFormat="1" x14ac:dyDescent="0.2">
      <c r="A210" s="24">
        <v>611100</v>
      </c>
      <c r="B210" s="25" t="s">
        <v>641</v>
      </c>
      <c r="C210" s="73">
        <v>0</v>
      </c>
      <c r="D210" s="73">
        <v>200000</v>
      </c>
      <c r="E210" s="74">
        <v>0</v>
      </c>
    </row>
    <row r="211" spans="1:5" s="65" customFormat="1" x14ac:dyDescent="0.2">
      <c r="A211" s="24">
        <v>611200</v>
      </c>
      <c r="B211" s="25" t="s">
        <v>294</v>
      </c>
      <c r="C211" s="73">
        <v>0</v>
      </c>
      <c r="D211" s="73">
        <v>0</v>
      </c>
      <c r="E211" s="74">
        <v>0</v>
      </c>
    </row>
    <row r="212" spans="1:5" s="60" customFormat="1" x14ac:dyDescent="0.2">
      <c r="A212" s="89">
        <v>611400</v>
      </c>
      <c r="B212" s="25" t="s">
        <v>624</v>
      </c>
      <c r="C212" s="73">
        <v>0</v>
      </c>
      <c r="D212" s="73">
        <v>0</v>
      </c>
      <c r="E212" s="74">
        <v>0</v>
      </c>
    </row>
    <row r="213" spans="1:5" s="79" customFormat="1" ht="18.75" customHeight="1" x14ac:dyDescent="0.2">
      <c r="A213" s="90">
        <v>618000</v>
      </c>
      <c r="B213" s="90" t="s">
        <v>295</v>
      </c>
      <c r="C213" s="70">
        <f>C214+C215</f>
        <v>400000</v>
      </c>
      <c r="D213" s="70">
        <f>D214+D215</f>
        <v>751000</v>
      </c>
      <c r="E213" s="71">
        <f t="shared" si="179"/>
        <v>187.75</v>
      </c>
    </row>
    <row r="214" spans="1:5" s="60" customFormat="1" ht="18.75" customHeight="1" x14ac:dyDescent="0.2">
      <c r="A214" s="89">
        <v>618100</v>
      </c>
      <c r="B214" s="25" t="s">
        <v>625</v>
      </c>
      <c r="C214" s="73">
        <v>400000</v>
      </c>
      <c r="D214" s="73">
        <v>750000</v>
      </c>
      <c r="E214" s="74">
        <f t="shared" si="179"/>
        <v>187.5</v>
      </c>
    </row>
    <row r="215" spans="1:5" s="60" customFormat="1" ht="37.5" x14ac:dyDescent="0.2">
      <c r="A215" s="89">
        <v>618200</v>
      </c>
      <c r="B215" s="25" t="s">
        <v>642</v>
      </c>
      <c r="C215" s="73">
        <v>0</v>
      </c>
      <c r="D215" s="73">
        <v>1000</v>
      </c>
      <c r="E215" s="74">
        <v>0</v>
      </c>
    </row>
    <row r="216" spans="1:5" s="65" customFormat="1" x14ac:dyDescent="0.2">
      <c r="A216" s="72"/>
      <c r="B216" s="29" t="s">
        <v>626</v>
      </c>
      <c r="C216" s="63">
        <f t="shared" ref="C216" si="190">C217-C221</f>
        <v>-105517900</v>
      </c>
      <c r="D216" s="63">
        <f t="shared" ref="D216" si="191">D217-D221</f>
        <v>-102342100</v>
      </c>
      <c r="E216" s="64">
        <f t="shared" si="179"/>
        <v>96.990273688160968</v>
      </c>
    </row>
    <row r="217" spans="1:5" s="65" customFormat="1" x14ac:dyDescent="0.2">
      <c r="A217" s="66">
        <v>920000</v>
      </c>
      <c r="B217" s="29" t="s">
        <v>627</v>
      </c>
      <c r="C217" s="63">
        <f t="shared" ref="C217:D217" si="192">C218</f>
        <v>384396900</v>
      </c>
      <c r="D217" s="63">
        <f t="shared" si="192"/>
        <v>384396900</v>
      </c>
      <c r="E217" s="64">
        <f t="shared" si="179"/>
        <v>100</v>
      </c>
    </row>
    <row r="218" spans="1:5" s="65" customFormat="1" ht="19.5" x14ac:dyDescent="0.2">
      <c r="A218" s="68">
        <v>921000</v>
      </c>
      <c r="B218" s="43" t="s">
        <v>596</v>
      </c>
      <c r="C218" s="70">
        <f t="shared" ref="C218" si="193">SUM(C219:C220)</f>
        <v>384396900</v>
      </c>
      <c r="D218" s="70">
        <f t="shared" ref="D218" si="194">SUM(D219:D220)</f>
        <v>384396900</v>
      </c>
      <c r="E218" s="71">
        <f t="shared" si="179"/>
        <v>100</v>
      </c>
    </row>
    <row r="219" spans="1:5" s="65" customFormat="1" x14ac:dyDescent="0.2">
      <c r="A219" s="72">
        <v>921100</v>
      </c>
      <c r="B219" s="41" t="s">
        <v>37</v>
      </c>
      <c r="C219" s="73">
        <v>271000000</v>
      </c>
      <c r="D219" s="73">
        <v>285165400</v>
      </c>
      <c r="E219" s="74">
        <f t="shared" si="179"/>
        <v>105.22708487084871</v>
      </c>
    </row>
    <row r="220" spans="1:5" s="65" customFormat="1" x14ac:dyDescent="0.2">
      <c r="A220" s="72">
        <v>921200</v>
      </c>
      <c r="B220" s="41" t="s">
        <v>38</v>
      </c>
      <c r="C220" s="73">
        <v>113396900</v>
      </c>
      <c r="D220" s="73">
        <v>99231500</v>
      </c>
      <c r="E220" s="74">
        <f t="shared" si="179"/>
        <v>87.508124119795156</v>
      </c>
    </row>
    <row r="221" spans="1:5" s="76" customFormat="1" ht="19.5" x14ac:dyDescent="0.2">
      <c r="A221" s="91">
        <v>620000</v>
      </c>
      <c r="B221" s="75" t="s">
        <v>297</v>
      </c>
      <c r="C221" s="70">
        <f t="shared" ref="C221:D221" si="195">C222</f>
        <v>489914800</v>
      </c>
      <c r="D221" s="70">
        <f t="shared" si="195"/>
        <v>486739000</v>
      </c>
      <c r="E221" s="71">
        <f t="shared" si="179"/>
        <v>99.351764837477859</v>
      </c>
    </row>
    <row r="222" spans="1:5" s="76" customFormat="1" ht="19.5" x14ac:dyDescent="0.2">
      <c r="A222" s="91">
        <v>621000</v>
      </c>
      <c r="B222" s="75" t="s">
        <v>298</v>
      </c>
      <c r="C222" s="70">
        <f t="shared" ref="C222" si="196">SUM(C223:C226)</f>
        <v>489914800</v>
      </c>
      <c r="D222" s="70">
        <f t="shared" ref="D222" si="197">SUM(D223:D226)</f>
        <v>486739000</v>
      </c>
      <c r="E222" s="71">
        <f t="shared" si="179"/>
        <v>99.351764837477859</v>
      </c>
    </row>
    <row r="223" spans="1:5" s="60" customFormat="1" x14ac:dyDescent="0.2">
      <c r="A223" s="89">
        <v>621100</v>
      </c>
      <c r="B223" s="25" t="s">
        <v>628</v>
      </c>
      <c r="C223" s="73">
        <v>201799500</v>
      </c>
      <c r="D223" s="73">
        <v>201462100</v>
      </c>
      <c r="E223" s="74">
        <f t="shared" si="179"/>
        <v>99.832804342924547</v>
      </c>
    </row>
    <row r="224" spans="1:5" s="60" customFormat="1" x14ac:dyDescent="0.2">
      <c r="A224" s="89">
        <v>621300</v>
      </c>
      <c r="B224" s="25" t="s">
        <v>629</v>
      </c>
      <c r="C224" s="73">
        <v>57679700</v>
      </c>
      <c r="D224" s="73">
        <v>58366800</v>
      </c>
      <c r="E224" s="74">
        <f t="shared" si="179"/>
        <v>101.1912336575953</v>
      </c>
    </row>
    <row r="225" spans="1:5" s="60" customFormat="1" x14ac:dyDescent="0.2">
      <c r="A225" s="89">
        <v>621400</v>
      </c>
      <c r="B225" s="25" t="s">
        <v>304</v>
      </c>
      <c r="C225" s="73">
        <v>215241700</v>
      </c>
      <c r="D225" s="73">
        <v>218548600</v>
      </c>
      <c r="E225" s="74">
        <f t="shared" si="179"/>
        <v>101.53636586219119</v>
      </c>
    </row>
    <row r="226" spans="1:5" s="60" customFormat="1" x14ac:dyDescent="0.2">
      <c r="A226" s="89">
        <v>621900</v>
      </c>
      <c r="B226" s="25" t="s">
        <v>306</v>
      </c>
      <c r="C226" s="73">
        <v>15193900</v>
      </c>
      <c r="D226" s="73">
        <v>8361500</v>
      </c>
      <c r="E226" s="74">
        <f t="shared" si="179"/>
        <v>55.031953612963093</v>
      </c>
    </row>
    <row r="227" spans="1:5" s="93" customFormat="1" x14ac:dyDescent="0.2">
      <c r="A227" s="92"/>
      <c r="B227" s="29" t="s">
        <v>630</v>
      </c>
      <c r="C227" s="63">
        <f t="shared" ref="C227" si="198">C228-C235</f>
        <v>-8939600</v>
      </c>
      <c r="D227" s="63">
        <f t="shared" ref="D227" si="199">D228-D235</f>
        <v>-30787300</v>
      </c>
      <c r="E227" s="64"/>
    </row>
    <row r="228" spans="1:5" s="65" customFormat="1" ht="19.5" x14ac:dyDescent="0.2">
      <c r="A228" s="66">
        <v>930000</v>
      </c>
      <c r="B228" s="29" t="s">
        <v>631</v>
      </c>
      <c r="C228" s="70">
        <f t="shared" ref="C228" si="200">C229+C232</f>
        <v>17680000</v>
      </c>
      <c r="D228" s="70">
        <f t="shared" ref="D228" si="201">D229+D232</f>
        <v>17662300</v>
      </c>
      <c r="E228" s="71">
        <f t="shared" si="179"/>
        <v>99.899886877828052</v>
      </c>
    </row>
    <row r="229" spans="1:5" s="76" customFormat="1" ht="19.5" x14ac:dyDescent="0.2">
      <c r="A229" s="68">
        <v>931000</v>
      </c>
      <c r="B229" s="43" t="s">
        <v>600</v>
      </c>
      <c r="C229" s="70">
        <f t="shared" ref="C229" si="202">SUM(C230:C231)</f>
        <v>70000</v>
      </c>
      <c r="D229" s="70">
        <f t="shared" ref="D229" si="203">SUM(D230:D231)</f>
        <v>50000</v>
      </c>
      <c r="E229" s="71">
        <f t="shared" si="179"/>
        <v>71.428571428571431</v>
      </c>
    </row>
    <row r="230" spans="1:5" x14ac:dyDescent="0.2">
      <c r="A230" s="72">
        <v>931100</v>
      </c>
      <c r="B230" s="41" t="s">
        <v>632</v>
      </c>
      <c r="C230" s="15">
        <v>0</v>
      </c>
      <c r="D230" s="15">
        <v>0</v>
      </c>
      <c r="E230" s="26">
        <v>0</v>
      </c>
    </row>
    <row r="231" spans="1:5" x14ac:dyDescent="0.2">
      <c r="A231" s="72">
        <v>931900</v>
      </c>
      <c r="B231" s="41" t="s">
        <v>600</v>
      </c>
      <c r="C231" s="15">
        <v>70000</v>
      </c>
      <c r="D231" s="15">
        <v>50000</v>
      </c>
      <c r="E231" s="26">
        <f t="shared" si="179"/>
        <v>71.428571428571431</v>
      </c>
    </row>
    <row r="232" spans="1:5" s="96" customFormat="1" ht="18.75" customHeight="1" x14ac:dyDescent="0.2">
      <c r="A232" s="68">
        <v>938000</v>
      </c>
      <c r="B232" s="43" t="s">
        <v>39</v>
      </c>
      <c r="C232" s="94">
        <f t="shared" ref="C232" si="204">C233+C234</f>
        <v>17610000</v>
      </c>
      <c r="D232" s="94">
        <f t="shared" ref="D232" si="205">D233+D234</f>
        <v>17612300</v>
      </c>
      <c r="E232" s="95">
        <f t="shared" si="179"/>
        <v>100.01306076093128</v>
      </c>
    </row>
    <row r="233" spans="1:5" x14ac:dyDescent="0.2">
      <c r="A233" s="72">
        <v>938100</v>
      </c>
      <c r="B233" s="41" t="s">
        <v>40</v>
      </c>
      <c r="C233" s="15">
        <v>17600000</v>
      </c>
      <c r="D233" s="15">
        <v>17602300</v>
      </c>
      <c r="E233" s="26">
        <f t="shared" si="179"/>
        <v>100.01306818181818</v>
      </c>
    </row>
    <row r="234" spans="1:5" ht="18.75" customHeight="1" x14ac:dyDescent="0.2">
      <c r="A234" s="72">
        <v>938200</v>
      </c>
      <c r="B234" s="41" t="s">
        <v>635</v>
      </c>
      <c r="C234" s="15">
        <v>10000</v>
      </c>
      <c r="D234" s="15">
        <v>10000</v>
      </c>
      <c r="E234" s="26">
        <f t="shared" si="179"/>
        <v>100</v>
      </c>
    </row>
    <row r="235" spans="1:5" s="96" customFormat="1" ht="19.5" x14ac:dyDescent="0.2">
      <c r="A235" s="91">
        <v>630000</v>
      </c>
      <c r="B235" s="75" t="s">
        <v>308</v>
      </c>
      <c r="C235" s="94">
        <f t="shared" ref="C235" si="206">C236+C241</f>
        <v>26619600</v>
      </c>
      <c r="D235" s="94">
        <f t="shared" ref="D235" si="207">D236+D241</f>
        <v>48449600</v>
      </c>
      <c r="E235" s="95">
        <f t="shared" si="179"/>
        <v>182.00724278351291</v>
      </c>
    </row>
    <row r="236" spans="1:5" s="96" customFormat="1" ht="19.5" x14ac:dyDescent="0.2">
      <c r="A236" s="91">
        <v>631000</v>
      </c>
      <c r="B236" s="75" t="s">
        <v>633</v>
      </c>
      <c r="C236" s="94">
        <f t="shared" ref="C236" si="208">SUM(C237:C240)</f>
        <v>9682300</v>
      </c>
      <c r="D236" s="94">
        <f>SUM(D237:D240)</f>
        <v>27317400</v>
      </c>
      <c r="E236" s="95">
        <f t="shared" si="179"/>
        <v>282.13750864980426</v>
      </c>
    </row>
    <row r="237" spans="1:5" x14ac:dyDescent="0.2">
      <c r="A237" s="89">
        <v>631100</v>
      </c>
      <c r="B237" s="25" t="s">
        <v>310</v>
      </c>
      <c r="C237" s="15">
        <v>454700</v>
      </c>
      <c r="D237" s="15">
        <v>521000</v>
      </c>
      <c r="E237" s="26">
        <f t="shared" si="179"/>
        <v>114.5810424455685</v>
      </c>
    </row>
    <row r="238" spans="1:5" x14ac:dyDescent="0.2">
      <c r="A238" s="89">
        <v>631200</v>
      </c>
      <c r="B238" s="25" t="s">
        <v>311</v>
      </c>
      <c r="C238" s="15">
        <v>0</v>
      </c>
      <c r="D238" s="15">
        <v>713700</v>
      </c>
      <c r="E238" s="26">
        <v>0</v>
      </c>
    </row>
    <row r="239" spans="1:5" s="97" customFormat="1" x14ac:dyDescent="0.2">
      <c r="A239" s="89">
        <v>631300</v>
      </c>
      <c r="B239" s="25" t="s">
        <v>643</v>
      </c>
      <c r="C239" s="15">
        <v>0</v>
      </c>
      <c r="D239" s="15">
        <v>4710000</v>
      </c>
      <c r="E239" s="26">
        <v>0</v>
      </c>
    </row>
    <row r="240" spans="1:5" x14ac:dyDescent="0.2">
      <c r="A240" s="89">
        <v>631900</v>
      </c>
      <c r="B240" s="25" t="s">
        <v>309</v>
      </c>
      <c r="C240" s="15">
        <v>9227600</v>
      </c>
      <c r="D240" s="15">
        <v>21372700</v>
      </c>
      <c r="E240" s="26">
        <f t="shared" si="179"/>
        <v>231.61710520612075</v>
      </c>
    </row>
    <row r="241" spans="1:5" s="96" customFormat="1" ht="19.5" x14ac:dyDescent="0.2">
      <c r="A241" s="91">
        <v>638000</v>
      </c>
      <c r="B241" s="80" t="s">
        <v>317</v>
      </c>
      <c r="C241" s="94">
        <f t="shared" ref="C241" si="209">C242+C243</f>
        <v>16937300</v>
      </c>
      <c r="D241" s="94">
        <f t="shared" ref="D241" si="210">D242+D243</f>
        <v>21132200</v>
      </c>
      <c r="E241" s="95">
        <f t="shared" si="179"/>
        <v>124.76722972374581</v>
      </c>
    </row>
    <row r="242" spans="1:5" x14ac:dyDescent="0.2">
      <c r="A242" s="89">
        <v>638100</v>
      </c>
      <c r="B242" s="82" t="s">
        <v>318</v>
      </c>
      <c r="C242" s="15">
        <v>16737300</v>
      </c>
      <c r="D242" s="15">
        <v>21082200</v>
      </c>
      <c r="E242" s="26">
        <f>D242/C242*100</f>
        <v>125.95938413005683</v>
      </c>
    </row>
    <row r="243" spans="1:5" ht="18.75" customHeight="1" x14ac:dyDescent="0.2">
      <c r="A243" s="98">
        <v>638200</v>
      </c>
      <c r="B243" s="17" t="s">
        <v>319</v>
      </c>
      <c r="C243" s="15">
        <v>200000</v>
      </c>
      <c r="D243" s="15">
        <v>50000</v>
      </c>
      <c r="E243" s="26">
        <f>D243/C243*100</f>
        <v>25</v>
      </c>
    </row>
    <row r="246" spans="1:5" ht="44.25" customHeight="1" x14ac:dyDescent="0.2">
      <c r="A246" s="175" t="s">
        <v>701</v>
      </c>
      <c r="B246" s="175"/>
      <c r="C246" s="175"/>
      <c r="D246" s="175"/>
      <c r="E246" s="175"/>
    </row>
    <row r="247" spans="1:5" ht="18.75" customHeight="1" x14ac:dyDescent="0.2">
      <c r="A247" s="72"/>
      <c r="B247" s="25"/>
      <c r="C247" s="73"/>
      <c r="D247" s="73"/>
      <c r="E247" s="74"/>
    </row>
    <row r="248" spans="1:5" ht="93.75" customHeight="1" x14ac:dyDescent="0.2">
      <c r="A248" s="5" t="s">
        <v>41</v>
      </c>
      <c r="B248" s="5" t="s">
        <v>1</v>
      </c>
      <c r="C248" s="6" t="s">
        <v>679</v>
      </c>
      <c r="D248" s="6" t="s">
        <v>680</v>
      </c>
      <c r="E248" s="6" t="s">
        <v>674</v>
      </c>
    </row>
    <row r="249" spans="1:5" ht="18.75" customHeight="1" x14ac:dyDescent="0.2">
      <c r="A249" s="99">
        <v>1</v>
      </c>
      <c r="B249" s="99">
        <v>2</v>
      </c>
      <c r="C249" s="100">
        <v>3</v>
      </c>
      <c r="D249" s="100">
        <v>4</v>
      </c>
      <c r="E249" s="100">
        <v>5</v>
      </c>
    </row>
    <row r="250" spans="1:5" ht="18.75" customHeight="1" x14ac:dyDescent="0.2">
      <c r="A250" s="88" t="s">
        <v>681</v>
      </c>
      <c r="B250" s="25" t="s">
        <v>682</v>
      </c>
      <c r="C250" s="73">
        <v>349583550</v>
      </c>
      <c r="D250" s="73">
        <v>370707525</v>
      </c>
      <c r="E250" s="74">
        <f t="shared" ref="E250:E260" si="211">D250/C250*100</f>
        <v>106.04261127275582</v>
      </c>
    </row>
    <row r="251" spans="1:5" ht="18.75" customHeight="1" x14ac:dyDescent="0.2">
      <c r="A251" s="88" t="s">
        <v>683</v>
      </c>
      <c r="B251" s="25" t="s">
        <v>684</v>
      </c>
      <c r="C251" s="73">
        <v>0</v>
      </c>
      <c r="D251" s="73">
        <v>0</v>
      </c>
      <c r="E251" s="74">
        <v>0</v>
      </c>
    </row>
    <row r="252" spans="1:5" ht="18.75" customHeight="1" x14ac:dyDescent="0.2">
      <c r="A252" s="101" t="s">
        <v>685</v>
      </c>
      <c r="B252" s="25" t="s">
        <v>686</v>
      </c>
      <c r="C252" s="73">
        <v>264142450.00666666</v>
      </c>
      <c r="D252" s="73">
        <v>274137575</v>
      </c>
      <c r="E252" s="74">
        <f t="shared" si="211"/>
        <v>103.78399041618682</v>
      </c>
    </row>
    <row r="253" spans="1:5" ht="18.75" customHeight="1" x14ac:dyDescent="0.2">
      <c r="A253" s="101" t="s">
        <v>687</v>
      </c>
      <c r="B253" s="25" t="s">
        <v>688</v>
      </c>
      <c r="C253" s="73">
        <v>149992000</v>
      </c>
      <c r="D253" s="73">
        <v>152477900</v>
      </c>
      <c r="E253" s="74">
        <f t="shared" si="211"/>
        <v>101.65735505893647</v>
      </c>
    </row>
    <row r="254" spans="1:5" ht="18.75" customHeight="1" x14ac:dyDescent="0.2">
      <c r="A254" s="101" t="s">
        <v>689</v>
      </c>
      <c r="B254" s="25" t="s">
        <v>690</v>
      </c>
      <c r="C254" s="73">
        <v>2310000</v>
      </c>
      <c r="D254" s="73">
        <v>3305000</v>
      </c>
      <c r="E254" s="74">
        <f t="shared" si="211"/>
        <v>143.07359307359306</v>
      </c>
    </row>
    <row r="255" spans="1:5" ht="18.75" customHeight="1" x14ac:dyDescent="0.2">
      <c r="A255" s="101" t="s">
        <v>691</v>
      </c>
      <c r="B255" s="25" t="s">
        <v>692</v>
      </c>
      <c r="C255" s="73">
        <v>55277800</v>
      </c>
      <c r="D255" s="73">
        <v>53504700</v>
      </c>
      <c r="E255" s="74">
        <f t="shared" si="211"/>
        <v>96.792383199041936</v>
      </c>
    </row>
    <row r="256" spans="1:5" ht="18.75" customHeight="1" x14ac:dyDescent="0.2">
      <c r="A256" s="101" t="s">
        <v>693</v>
      </c>
      <c r="B256" s="25" t="s">
        <v>694</v>
      </c>
      <c r="C256" s="73">
        <v>36690656</v>
      </c>
      <c r="D256" s="73">
        <v>44414756</v>
      </c>
      <c r="E256" s="74">
        <f t="shared" si="211"/>
        <v>121.05195393617383</v>
      </c>
    </row>
    <row r="257" spans="1:5" ht="18.75" customHeight="1" x14ac:dyDescent="0.2">
      <c r="A257" s="101" t="s">
        <v>695</v>
      </c>
      <c r="B257" s="25" t="s">
        <v>696</v>
      </c>
      <c r="C257" s="73">
        <v>22959100</v>
      </c>
      <c r="D257" s="73">
        <v>27419700</v>
      </c>
      <c r="E257" s="74">
        <f t="shared" si="211"/>
        <v>119.4284619170612</v>
      </c>
    </row>
    <row r="258" spans="1:5" ht="18.75" customHeight="1" x14ac:dyDescent="0.2">
      <c r="A258" s="101" t="s">
        <v>697</v>
      </c>
      <c r="B258" s="25" t="s">
        <v>698</v>
      </c>
      <c r="C258" s="73">
        <v>388672600</v>
      </c>
      <c r="D258" s="73">
        <v>392211200</v>
      </c>
      <c r="E258" s="74">
        <f t="shared" si="211"/>
        <v>100.91043207059103</v>
      </c>
    </row>
    <row r="259" spans="1:5" ht="18.75" customHeight="1" x14ac:dyDescent="0.2">
      <c r="A259" s="101">
        <v>10</v>
      </c>
      <c r="B259" s="25" t="s">
        <v>699</v>
      </c>
      <c r="C259" s="73">
        <v>1461940444</v>
      </c>
      <c r="D259" s="73">
        <v>1454795044</v>
      </c>
      <c r="E259" s="74">
        <f t="shared" si="211"/>
        <v>99.511238639759526</v>
      </c>
    </row>
    <row r="260" spans="1:5" ht="18.75" customHeight="1" x14ac:dyDescent="0.2">
      <c r="A260" s="84"/>
      <c r="B260" s="85" t="s">
        <v>700</v>
      </c>
      <c r="C260" s="86">
        <f>SUM(C250:C259)</f>
        <v>2731568600.0066667</v>
      </c>
      <c r="D260" s="86">
        <f>SUM(D250:D259)</f>
        <v>2772973400</v>
      </c>
      <c r="E260" s="87">
        <f t="shared" si="211"/>
        <v>101.51578840060003</v>
      </c>
    </row>
  </sheetData>
  <mergeCells count="6">
    <mergeCell ref="A246:E246"/>
    <mergeCell ref="A120:E120"/>
    <mergeCell ref="A66:E66"/>
    <mergeCell ref="A197:E197"/>
    <mergeCell ref="A70:B70"/>
    <mergeCell ref="A124:B124"/>
  </mergeCells>
  <printOptions horizontalCentered="1"/>
  <pageMargins left="0.19685039370078741" right="0" top="0" bottom="0" header="0" footer="0"/>
  <pageSetup paperSize="9" scale="60" firstPageNumber="3" orientation="portrait" useFirstPageNumber="1" r:id="rId1"/>
  <headerFooter>
    <oddFooter>&amp;C&amp;P</oddFooter>
  </headerFooter>
  <rowBreaks count="5" manualBreakCount="5">
    <brk id="64" max="16383" man="1"/>
    <brk id="118" max="16383" man="1"/>
    <brk id="171" max="16383" man="1"/>
    <brk id="195" max="16383" man="1"/>
    <brk id="244" max="16383" man="1"/>
  </rowBreaks>
  <ignoredErrors>
    <ignoredError sqref="C260:D26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492"/>
  <sheetViews>
    <sheetView tabSelected="1" view="pageBreakPreview" zoomScale="75" zoomScaleNormal="75" zoomScaleSheetLayoutView="75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4491" sqref="C4491"/>
    </sheetView>
  </sheetViews>
  <sheetFormatPr defaultColWidth="9.140625" defaultRowHeight="18.75" x14ac:dyDescent="0.2"/>
  <cols>
    <col min="1" max="1" width="16.140625" style="89" customWidth="1"/>
    <col min="2" max="2" width="101.5703125" style="116" customWidth="1"/>
    <col min="3" max="4" width="20.5703125" style="102" customWidth="1"/>
    <col min="5" max="5" width="10" style="103" customWidth="1"/>
    <col min="6" max="6" width="10.7109375" style="65" bestFit="1" customWidth="1"/>
    <col min="7" max="16384" width="9.140625" style="65"/>
  </cols>
  <sheetData>
    <row r="1" spans="1:5" s="60" customFormat="1" ht="18.75" hidden="1" customHeight="1" x14ac:dyDescent="0.2">
      <c r="A1" s="61" t="s">
        <v>666</v>
      </c>
      <c r="B1" s="62"/>
      <c r="C1" s="102"/>
      <c r="D1" s="102"/>
      <c r="E1" s="103"/>
    </row>
    <row r="2" spans="1:5" s="60" customFormat="1" x14ac:dyDescent="0.2">
      <c r="A2" s="104"/>
      <c r="B2" s="105"/>
      <c r="C2" s="106"/>
      <c r="D2" s="106"/>
      <c r="E2" s="107"/>
    </row>
    <row r="3" spans="1:5" ht="101.25" customHeight="1" x14ac:dyDescent="0.2">
      <c r="A3" s="108" t="s">
        <v>41</v>
      </c>
      <c r="B3" s="108" t="s">
        <v>1</v>
      </c>
      <c r="C3" s="6" t="s">
        <v>679</v>
      </c>
      <c r="D3" s="6" t="s">
        <v>680</v>
      </c>
      <c r="E3" s="6" t="s">
        <v>674</v>
      </c>
    </row>
    <row r="4" spans="1:5" s="113" customFormat="1" x14ac:dyDescent="0.2">
      <c r="A4" s="109">
        <v>1</v>
      </c>
      <c r="B4" s="110">
        <v>2</v>
      </c>
      <c r="C4" s="109">
        <v>3</v>
      </c>
      <c r="D4" s="111">
        <v>4</v>
      </c>
      <c r="E4" s="112">
        <v>5</v>
      </c>
    </row>
    <row r="5" spans="1:5" x14ac:dyDescent="0.2">
      <c r="A5" s="114"/>
      <c r="B5" s="92"/>
      <c r="C5" s="63"/>
      <c r="D5" s="63"/>
      <c r="E5" s="64"/>
    </row>
    <row r="6" spans="1:5" x14ac:dyDescent="0.2">
      <c r="A6" s="114"/>
      <c r="B6" s="92"/>
      <c r="C6" s="63"/>
      <c r="D6" s="63"/>
      <c r="E6" s="64"/>
    </row>
    <row r="7" spans="1:5" ht="18.75" customHeight="1" x14ac:dyDescent="0.2">
      <c r="A7" s="115"/>
      <c r="C7" s="117"/>
      <c r="D7" s="117"/>
    </row>
    <row r="8" spans="1:5" ht="18.75" customHeight="1" x14ac:dyDescent="0.2">
      <c r="A8" s="118" t="s">
        <v>664</v>
      </c>
      <c r="B8" s="67"/>
      <c r="C8" s="117"/>
      <c r="D8" s="117"/>
    </row>
    <row r="9" spans="1:5" ht="18.75" customHeight="1" x14ac:dyDescent="0.2">
      <c r="A9" s="119"/>
      <c r="B9" s="120" t="s">
        <v>322</v>
      </c>
      <c r="C9" s="117"/>
      <c r="D9" s="117"/>
    </row>
    <row r="10" spans="1:5" s="123" customFormat="1" ht="18.75" customHeight="1" x14ac:dyDescent="0.2">
      <c r="A10" s="77"/>
      <c r="B10" s="67"/>
      <c r="C10" s="121"/>
      <c r="D10" s="121"/>
      <c r="E10" s="122"/>
    </row>
    <row r="11" spans="1:5" ht="18.75" customHeight="1" x14ac:dyDescent="0.2">
      <c r="A11" s="77"/>
      <c r="B11" s="67"/>
      <c r="C11" s="117"/>
      <c r="D11" s="117"/>
    </row>
    <row r="12" spans="1:5" s="60" customFormat="1" ht="18.75" customHeight="1" x14ac:dyDescent="0.2">
      <c r="A12" s="89" t="s">
        <v>323</v>
      </c>
      <c r="B12" s="25"/>
      <c r="C12" s="117"/>
      <c r="D12" s="117"/>
      <c r="E12" s="103"/>
    </row>
    <row r="13" spans="1:5" s="60" customFormat="1" ht="18.75" customHeight="1" x14ac:dyDescent="0.2">
      <c r="A13" s="89" t="s">
        <v>324</v>
      </c>
      <c r="B13" s="25"/>
      <c r="C13" s="117"/>
      <c r="D13" s="117"/>
      <c r="E13" s="103"/>
    </row>
    <row r="14" spans="1:5" s="60" customFormat="1" ht="18.75" customHeight="1" x14ac:dyDescent="0.2">
      <c r="A14" s="89" t="s">
        <v>325</v>
      </c>
      <c r="B14" s="25"/>
      <c r="C14" s="117"/>
      <c r="D14" s="117"/>
      <c r="E14" s="103"/>
    </row>
    <row r="15" spans="1:5" s="60" customFormat="1" ht="18.75" customHeight="1" x14ac:dyDescent="0.2">
      <c r="A15" s="89" t="s">
        <v>326</v>
      </c>
      <c r="B15" s="25"/>
      <c r="C15" s="117"/>
      <c r="D15" s="117"/>
      <c r="E15" s="103"/>
    </row>
    <row r="16" spans="1:5" s="60" customFormat="1" ht="18.75" customHeight="1" x14ac:dyDescent="0.2">
      <c r="A16" s="89"/>
      <c r="B16" s="66"/>
      <c r="C16" s="124"/>
      <c r="D16" s="124"/>
      <c r="E16" s="125"/>
    </row>
    <row r="17" spans="1:5" ht="19.5" x14ac:dyDescent="0.2">
      <c r="A17" s="68">
        <v>410000</v>
      </c>
      <c r="B17" s="69" t="s">
        <v>42</v>
      </c>
      <c r="C17" s="70">
        <f>C18+C23</f>
        <v>10137700</v>
      </c>
      <c r="D17" s="70">
        <f>D18+D23</f>
        <v>9975200</v>
      </c>
      <c r="E17" s="71">
        <f>D17/C17*100</f>
        <v>98.397072314233014</v>
      </c>
    </row>
    <row r="18" spans="1:5" ht="19.5" x14ac:dyDescent="0.2">
      <c r="A18" s="68">
        <v>411000</v>
      </c>
      <c r="B18" s="69" t="s">
        <v>43</v>
      </c>
      <c r="C18" s="70">
        <f t="shared" ref="C18" si="0">SUM(C19:C22)</f>
        <v>2770000</v>
      </c>
      <c r="D18" s="70">
        <f t="shared" ref="D18" si="1">SUM(D19:D22)</f>
        <v>2757500</v>
      </c>
      <c r="E18" s="71">
        <f t="shared" ref="E18:E74" si="2">D18/C18*100</f>
        <v>99.548736462093871</v>
      </c>
    </row>
    <row r="19" spans="1:5" x14ac:dyDescent="0.2">
      <c r="A19" s="72">
        <v>411100</v>
      </c>
      <c r="B19" s="25" t="s">
        <v>44</v>
      </c>
      <c r="C19" s="73">
        <v>2650000</v>
      </c>
      <c r="D19" s="73">
        <v>2634000</v>
      </c>
      <c r="E19" s="74">
        <f t="shared" si="2"/>
        <v>99.396226415094333</v>
      </c>
    </row>
    <row r="20" spans="1:5" ht="37.5" x14ac:dyDescent="0.2">
      <c r="A20" s="72">
        <v>411200</v>
      </c>
      <c r="B20" s="25" t="s">
        <v>45</v>
      </c>
      <c r="C20" s="73">
        <v>98000</v>
      </c>
      <c r="D20" s="73">
        <v>98000</v>
      </c>
      <c r="E20" s="74">
        <f t="shared" si="2"/>
        <v>100</v>
      </c>
    </row>
    <row r="21" spans="1:5" ht="37.5" x14ac:dyDescent="0.2">
      <c r="A21" s="72">
        <v>411300</v>
      </c>
      <c r="B21" s="25" t="s">
        <v>46</v>
      </c>
      <c r="C21" s="73">
        <v>10000</v>
      </c>
      <c r="D21" s="73">
        <v>10000</v>
      </c>
      <c r="E21" s="74">
        <f t="shared" si="2"/>
        <v>100</v>
      </c>
    </row>
    <row r="22" spans="1:5" x14ac:dyDescent="0.2">
      <c r="A22" s="72">
        <v>411400</v>
      </c>
      <c r="B22" s="25" t="s">
        <v>47</v>
      </c>
      <c r="C22" s="73">
        <v>12000</v>
      </c>
      <c r="D22" s="73">
        <v>15500</v>
      </c>
      <c r="E22" s="74">
        <f t="shared" si="2"/>
        <v>129.16666666666669</v>
      </c>
    </row>
    <row r="23" spans="1:5" ht="19.5" x14ac:dyDescent="0.2">
      <c r="A23" s="68">
        <v>412000</v>
      </c>
      <c r="B23" s="75" t="s">
        <v>48</v>
      </c>
      <c r="C23" s="70">
        <f t="shared" ref="C23" si="3">SUM(C24:C41)</f>
        <v>7367700</v>
      </c>
      <c r="D23" s="70">
        <f>SUM(D24:D41)</f>
        <v>7217700</v>
      </c>
      <c r="E23" s="71">
        <f t="shared" si="2"/>
        <v>97.964086485606089</v>
      </c>
    </row>
    <row r="24" spans="1:5" x14ac:dyDescent="0.2">
      <c r="A24" s="72">
        <v>412100</v>
      </c>
      <c r="B24" s="126" t="s">
        <v>49</v>
      </c>
      <c r="C24" s="73">
        <v>72000</v>
      </c>
      <c r="D24" s="73">
        <v>60000</v>
      </c>
      <c r="E24" s="74">
        <f t="shared" si="2"/>
        <v>83.333333333333343</v>
      </c>
    </row>
    <row r="25" spans="1:5" ht="37.5" x14ac:dyDescent="0.2">
      <c r="A25" s="72">
        <v>412200</v>
      </c>
      <c r="B25" s="25" t="s">
        <v>50</v>
      </c>
      <c r="C25" s="73">
        <v>310000</v>
      </c>
      <c r="D25" s="73">
        <v>300000</v>
      </c>
      <c r="E25" s="74">
        <f t="shared" si="2"/>
        <v>96.774193548387103</v>
      </c>
    </row>
    <row r="26" spans="1:5" x14ac:dyDescent="0.2">
      <c r="A26" s="72">
        <v>412300</v>
      </c>
      <c r="B26" s="25" t="s">
        <v>51</v>
      </c>
      <c r="C26" s="73">
        <v>114000</v>
      </c>
      <c r="D26" s="73">
        <v>154000.00000000006</v>
      </c>
      <c r="E26" s="74">
        <f t="shared" si="2"/>
        <v>135.08771929824564</v>
      </c>
    </row>
    <row r="27" spans="1:5" x14ac:dyDescent="0.2">
      <c r="A27" s="72">
        <v>412400</v>
      </c>
      <c r="B27" s="25" t="s">
        <v>53</v>
      </c>
      <c r="C27" s="73">
        <v>12000</v>
      </c>
      <c r="D27" s="73">
        <v>12000</v>
      </c>
      <c r="E27" s="74">
        <f t="shared" si="2"/>
        <v>100</v>
      </c>
    </row>
    <row r="28" spans="1:5" x14ac:dyDescent="0.2">
      <c r="A28" s="72">
        <v>412500</v>
      </c>
      <c r="B28" s="25" t="s">
        <v>55</v>
      </c>
      <c r="C28" s="73">
        <v>184200</v>
      </c>
      <c r="D28" s="73">
        <v>184199.99999999994</v>
      </c>
      <c r="E28" s="74">
        <f t="shared" si="2"/>
        <v>99.999999999999972</v>
      </c>
    </row>
    <row r="29" spans="1:5" x14ac:dyDescent="0.2">
      <c r="A29" s="72">
        <v>412600</v>
      </c>
      <c r="B29" s="25" t="s">
        <v>56</v>
      </c>
      <c r="C29" s="73">
        <v>380000</v>
      </c>
      <c r="D29" s="73">
        <v>379999.99999999977</v>
      </c>
      <c r="E29" s="74">
        <f t="shared" si="2"/>
        <v>99.999999999999929</v>
      </c>
    </row>
    <row r="30" spans="1:5" x14ac:dyDescent="0.2">
      <c r="A30" s="72">
        <v>412700</v>
      </c>
      <c r="B30" s="25" t="s">
        <v>58</v>
      </c>
      <c r="C30" s="73">
        <v>148000</v>
      </c>
      <c r="D30" s="73">
        <v>148000</v>
      </c>
      <c r="E30" s="74">
        <f t="shared" si="2"/>
        <v>100</v>
      </c>
    </row>
    <row r="31" spans="1:5" x14ac:dyDescent="0.2">
      <c r="A31" s="72">
        <v>412800</v>
      </c>
      <c r="B31" s="126" t="s">
        <v>73</v>
      </c>
      <c r="C31" s="73">
        <v>23000</v>
      </c>
      <c r="D31" s="73">
        <v>17999.999999999993</v>
      </c>
      <c r="E31" s="74">
        <f t="shared" si="2"/>
        <v>78.260869565217362</v>
      </c>
    </row>
    <row r="32" spans="1:5" x14ac:dyDescent="0.2">
      <c r="A32" s="72">
        <v>412900</v>
      </c>
      <c r="B32" s="126" t="s">
        <v>74</v>
      </c>
      <c r="C32" s="73">
        <v>18000</v>
      </c>
      <c r="D32" s="73">
        <v>18000</v>
      </c>
      <c r="E32" s="74">
        <f t="shared" si="2"/>
        <v>100</v>
      </c>
    </row>
    <row r="33" spans="1:5" x14ac:dyDescent="0.2">
      <c r="A33" s="72">
        <v>412900</v>
      </c>
      <c r="B33" s="126" t="s">
        <v>75</v>
      </c>
      <c r="C33" s="73">
        <v>400000</v>
      </c>
      <c r="D33" s="73">
        <v>399999.99999999977</v>
      </c>
      <c r="E33" s="74">
        <f t="shared" si="2"/>
        <v>99.999999999999943</v>
      </c>
    </row>
    <row r="34" spans="1:5" x14ac:dyDescent="0.2">
      <c r="A34" s="72">
        <v>412900</v>
      </c>
      <c r="B34" s="126" t="s">
        <v>76</v>
      </c>
      <c r="C34" s="73">
        <v>200000</v>
      </c>
      <c r="D34" s="73">
        <v>199999.99999999994</v>
      </c>
      <c r="E34" s="74">
        <f t="shared" si="2"/>
        <v>99.999999999999972</v>
      </c>
    </row>
    <row r="35" spans="1:5" x14ac:dyDescent="0.2">
      <c r="A35" s="72">
        <v>412900</v>
      </c>
      <c r="B35" s="126" t="s">
        <v>77</v>
      </c>
      <c r="C35" s="73">
        <v>12500</v>
      </c>
      <c r="D35" s="73">
        <v>39500.000000000007</v>
      </c>
      <c r="E35" s="74"/>
    </row>
    <row r="36" spans="1:5" x14ac:dyDescent="0.2">
      <c r="A36" s="72">
        <v>412900</v>
      </c>
      <c r="B36" s="126" t="s">
        <v>78</v>
      </c>
      <c r="C36" s="73">
        <v>5000</v>
      </c>
      <c r="D36" s="73">
        <v>5000</v>
      </c>
      <c r="E36" s="74">
        <f t="shared" si="2"/>
        <v>100</v>
      </c>
    </row>
    <row r="37" spans="1:5" x14ac:dyDescent="0.2">
      <c r="A37" s="72">
        <v>412900</v>
      </c>
      <c r="B37" s="126" t="s">
        <v>79</v>
      </c>
      <c r="C37" s="73">
        <v>135000</v>
      </c>
      <c r="D37" s="73">
        <v>135000</v>
      </c>
      <c r="E37" s="74">
        <f t="shared" si="2"/>
        <v>100</v>
      </c>
    </row>
    <row r="38" spans="1:5" x14ac:dyDescent="0.2">
      <c r="A38" s="72">
        <v>412900</v>
      </c>
      <c r="B38" s="25" t="s">
        <v>80</v>
      </c>
      <c r="C38" s="73">
        <v>8000</v>
      </c>
      <c r="D38" s="73">
        <v>8000</v>
      </c>
      <c r="E38" s="74">
        <f t="shared" si="2"/>
        <v>100</v>
      </c>
    </row>
    <row r="39" spans="1:5" x14ac:dyDescent="0.2">
      <c r="A39" s="72">
        <v>412900</v>
      </c>
      <c r="B39" s="25" t="s">
        <v>93</v>
      </c>
      <c r="C39" s="73">
        <v>2483000</v>
      </c>
      <c r="D39" s="73">
        <v>3133000</v>
      </c>
      <c r="E39" s="74">
        <f t="shared" si="2"/>
        <v>126.17801047120419</v>
      </c>
    </row>
    <row r="40" spans="1:5" x14ac:dyDescent="0.2">
      <c r="A40" s="72">
        <v>412900</v>
      </c>
      <c r="B40" s="25" t="s">
        <v>94</v>
      </c>
      <c r="C40" s="73">
        <v>2363000</v>
      </c>
      <c r="D40" s="73">
        <v>1563000</v>
      </c>
      <c r="E40" s="74">
        <f t="shared" si="2"/>
        <v>66.144731273804496</v>
      </c>
    </row>
    <row r="41" spans="1:5" ht="37.5" x14ac:dyDescent="0.2">
      <c r="A41" s="72">
        <v>412900</v>
      </c>
      <c r="B41" s="25" t="s">
        <v>95</v>
      </c>
      <c r="C41" s="73">
        <v>500000</v>
      </c>
      <c r="D41" s="73">
        <v>460000</v>
      </c>
      <c r="E41" s="74">
        <f t="shared" si="2"/>
        <v>92</v>
      </c>
    </row>
    <row r="42" spans="1:5" ht="19.5" x14ac:dyDescent="0.2">
      <c r="A42" s="68">
        <v>510000</v>
      </c>
      <c r="B42" s="75" t="s">
        <v>273</v>
      </c>
      <c r="C42" s="70">
        <f t="shared" ref="C42" si="4">C43+C47</f>
        <v>706200</v>
      </c>
      <c r="D42" s="70">
        <f t="shared" ref="D42" si="5">D43+D47</f>
        <v>856200</v>
      </c>
      <c r="E42" s="71">
        <f t="shared" si="2"/>
        <v>121.24044180118946</v>
      </c>
    </row>
    <row r="43" spans="1:5" ht="19.5" x14ac:dyDescent="0.2">
      <c r="A43" s="68">
        <v>511000</v>
      </c>
      <c r="B43" s="75" t="s">
        <v>274</v>
      </c>
      <c r="C43" s="70">
        <f t="shared" ref="C43" si="6">SUM(C44:C46)</f>
        <v>611200</v>
      </c>
      <c r="D43" s="70">
        <f t="shared" ref="D43" si="7">SUM(D44:D46)</f>
        <v>761200</v>
      </c>
      <c r="E43" s="71">
        <f t="shared" si="2"/>
        <v>124.54188481675392</v>
      </c>
    </row>
    <row r="44" spans="1:5" ht="18.75" customHeight="1" x14ac:dyDescent="0.2">
      <c r="A44" s="72">
        <v>511200</v>
      </c>
      <c r="B44" s="25" t="s">
        <v>276</v>
      </c>
      <c r="C44" s="73">
        <v>50000</v>
      </c>
      <c r="D44" s="73">
        <v>44000.000000000007</v>
      </c>
      <c r="E44" s="74">
        <f t="shared" si="2"/>
        <v>88.000000000000014</v>
      </c>
    </row>
    <row r="45" spans="1:5" x14ac:dyDescent="0.2">
      <c r="A45" s="72">
        <v>511300</v>
      </c>
      <c r="B45" s="25" t="s">
        <v>277</v>
      </c>
      <c r="C45" s="73">
        <v>561200</v>
      </c>
      <c r="D45" s="73">
        <v>711200</v>
      </c>
      <c r="E45" s="74">
        <f t="shared" si="2"/>
        <v>126.72843905915894</v>
      </c>
    </row>
    <row r="46" spans="1:5" x14ac:dyDescent="0.2">
      <c r="A46" s="72">
        <v>511700</v>
      </c>
      <c r="B46" s="25" t="s">
        <v>280</v>
      </c>
      <c r="C46" s="73">
        <v>0</v>
      </c>
      <c r="D46" s="73">
        <v>6000</v>
      </c>
      <c r="E46" s="74">
        <v>0</v>
      </c>
    </row>
    <row r="47" spans="1:5" ht="19.5" x14ac:dyDescent="0.2">
      <c r="A47" s="68">
        <v>516000</v>
      </c>
      <c r="B47" s="75" t="s">
        <v>287</v>
      </c>
      <c r="C47" s="70">
        <f t="shared" ref="C47" si="8">C48</f>
        <v>95000</v>
      </c>
      <c r="D47" s="70">
        <f>D48</f>
        <v>94999.999999999985</v>
      </c>
      <c r="E47" s="71">
        <f t="shared" si="2"/>
        <v>99.999999999999986</v>
      </c>
    </row>
    <row r="48" spans="1:5" x14ac:dyDescent="0.2">
      <c r="A48" s="72">
        <v>516100</v>
      </c>
      <c r="B48" s="25" t="s">
        <v>287</v>
      </c>
      <c r="C48" s="73">
        <v>95000</v>
      </c>
      <c r="D48" s="73">
        <v>94999.999999999985</v>
      </c>
      <c r="E48" s="74">
        <f t="shared" si="2"/>
        <v>99.999999999999986</v>
      </c>
    </row>
    <row r="49" spans="1:5" s="76" customFormat="1" ht="19.5" x14ac:dyDescent="0.2">
      <c r="A49" s="68">
        <v>630000</v>
      </c>
      <c r="B49" s="75" t="s">
        <v>308</v>
      </c>
      <c r="C49" s="70">
        <f>C50</f>
        <v>3500</v>
      </c>
      <c r="D49" s="70">
        <f>D50</f>
        <v>16000</v>
      </c>
      <c r="E49" s="71"/>
    </row>
    <row r="50" spans="1:5" s="76" customFormat="1" ht="19.5" x14ac:dyDescent="0.2">
      <c r="A50" s="68">
        <v>638000</v>
      </c>
      <c r="B50" s="75" t="s">
        <v>317</v>
      </c>
      <c r="C50" s="70">
        <f t="shared" ref="C50" si="9">C51</f>
        <v>3500</v>
      </c>
      <c r="D50" s="70">
        <f>D51</f>
        <v>16000</v>
      </c>
      <c r="E50" s="71"/>
    </row>
    <row r="51" spans="1:5" x14ac:dyDescent="0.2">
      <c r="A51" s="72">
        <v>638100</v>
      </c>
      <c r="B51" s="25" t="s">
        <v>318</v>
      </c>
      <c r="C51" s="73">
        <v>3500</v>
      </c>
      <c r="D51" s="73">
        <v>16000</v>
      </c>
      <c r="E51" s="74"/>
    </row>
    <row r="52" spans="1:5" x14ac:dyDescent="0.2">
      <c r="A52" s="127"/>
      <c r="B52" s="128" t="s">
        <v>327</v>
      </c>
      <c r="C52" s="129">
        <f>C17+C42+C49</f>
        <v>10847400</v>
      </c>
      <c r="D52" s="129">
        <f>D17+D42+D49</f>
        <v>10847400</v>
      </c>
      <c r="E52" s="130">
        <f t="shared" si="2"/>
        <v>100</v>
      </c>
    </row>
    <row r="53" spans="1:5" s="60" customFormat="1" x14ac:dyDescent="0.2">
      <c r="A53" s="88"/>
      <c r="B53" s="131"/>
      <c r="C53" s="124"/>
      <c r="D53" s="124"/>
      <c r="E53" s="125"/>
    </row>
    <row r="54" spans="1:5" s="60" customFormat="1" x14ac:dyDescent="0.2">
      <c r="A54" s="77"/>
      <c r="B54" s="67"/>
      <c r="C54" s="132"/>
      <c r="D54" s="132"/>
      <c r="E54" s="133"/>
    </row>
    <row r="55" spans="1:5" s="60" customFormat="1" ht="19.5" x14ac:dyDescent="0.2">
      <c r="A55" s="89" t="s">
        <v>328</v>
      </c>
      <c r="B55" s="75"/>
      <c r="C55" s="132"/>
      <c r="D55" s="132"/>
      <c r="E55" s="133"/>
    </row>
    <row r="56" spans="1:5" s="60" customFormat="1" ht="19.5" x14ac:dyDescent="0.2">
      <c r="A56" s="89" t="s">
        <v>329</v>
      </c>
      <c r="B56" s="75"/>
      <c r="C56" s="132"/>
      <c r="D56" s="132"/>
      <c r="E56" s="133"/>
    </row>
    <row r="57" spans="1:5" s="60" customFormat="1" ht="19.5" x14ac:dyDescent="0.2">
      <c r="A57" s="89" t="s">
        <v>330</v>
      </c>
      <c r="B57" s="75"/>
      <c r="C57" s="132"/>
      <c r="D57" s="132"/>
      <c r="E57" s="133"/>
    </row>
    <row r="58" spans="1:5" s="60" customFormat="1" ht="19.5" x14ac:dyDescent="0.2">
      <c r="A58" s="89" t="s">
        <v>326</v>
      </c>
      <c r="B58" s="75"/>
      <c r="C58" s="132"/>
      <c r="D58" s="132"/>
      <c r="E58" s="133"/>
    </row>
    <row r="59" spans="1:5" s="60" customFormat="1" x14ac:dyDescent="0.2">
      <c r="A59" s="89"/>
      <c r="B59" s="66"/>
      <c r="C59" s="124"/>
      <c r="D59" s="124"/>
      <c r="E59" s="125"/>
    </row>
    <row r="60" spans="1:5" s="60" customFormat="1" ht="19.5" x14ac:dyDescent="0.2">
      <c r="A60" s="91">
        <v>410000</v>
      </c>
      <c r="B60" s="69" t="s">
        <v>42</v>
      </c>
      <c r="C60" s="134">
        <f>C61+C66+C81+C84</f>
        <v>10225600</v>
      </c>
      <c r="D60" s="134">
        <f>D61+D66+D81+D84</f>
        <v>9954700</v>
      </c>
      <c r="E60" s="135">
        <f t="shared" si="2"/>
        <v>97.350766703176333</v>
      </c>
    </row>
    <row r="61" spans="1:5" s="60" customFormat="1" ht="19.5" x14ac:dyDescent="0.2">
      <c r="A61" s="91">
        <v>411000</v>
      </c>
      <c r="B61" s="69" t="s">
        <v>43</v>
      </c>
      <c r="C61" s="134">
        <f t="shared" ref="C61" si="10">SUM(C62:C65)</f>
        <v>6948800</v>
      </c>
      <c r="D61" s="134">
        <f>SUM(D62:D65)</f>
        <v>6411800</v>
      </c>
      <c r="E61" s="135">
        <f t="shared" si="2"/>
        <v>92.27204697213908</v>
      </c>
    </row>
    <row r="62" spans="1:5" s="60" customFormat="1" x14ac:dyDescent="0.2">
      <c r="A62" s="89">
        <v>411100</v>
      </c>
      <c r="B62" s="25" t="s">
        <v>44</v>
      </c>
      <c r="C62" s="73">
        <v>6505300</v>
      </c>
      <c r="D62" s="73">
        <v>5968300</v>
      </c>
      <c r="E62" s="74">
        <f t="shared" si="2"/>
        <v>91.745192381596539</v>
      </c>
    </row>
    <row r="63" spans="1:5" s="60" customFormat="1" ht="37.5" x14ac:dyDescent="0.2">
      <c r="A63" s="89">
        <v>411200</v>
      </c>
      <c r="B63" s="25" t="s">
        <v>45</v>
      </c>
      <c r="C63" s="73">
        <v>370000</v>
      </c>
      <c r="D63" s="73">
        <v>370000</v>
      </c>
      <c r="E63" s="74">
        <f t="shared" si="2"/>
        <v>100</v>
      </c>
    </row>
    <row r="64" spans="1:5" s="60" customFormat="1" ht="37.5" x14ac:dyDescent="0.2">
      <c r="A64" s="89">
        <v>411300</v>
      </c>
      <c r="B64" s="25" t="s">
        <v>46</v>
      </c>
      <c r="C64" s="73">
        <v>25000</v>
      </c>
      <c r="D64" s="73">
        <v>25000</v>
      </c>
      <c r="E64" s="74">
        <f t="shared" si="2"/>
        <v>100</v>
      </c>
    </row>
    <row r="65" spans="1:5" s="60" customFormat="1" x14ac:dyDescent="0.2">
      <c r="A65" s="89">
        <v>411400</v>
      </c>
      <c r="B65" s="25" t="s">
        <v>47</v>
      </c>
      <c r="C65" s="73">
        <v>48500</v>
      </c>
      <c r="D65" s="73">
        <v>48500</v>
      </c>
      <c r="E65" s="74">
        <f t="shared" si="2"/>
        <v>100</v>
      </c>
    </row>
    <row r="66" spans="1:5" s="60" customFormat="1" ht="19.5" x14ac:dyDescent="0.2">
      <c r="A66" s="91">
        <v>412000</v>
      </c>
      <c r="B66" s="75" t="s">
        <v>48</v>
      </c>
      <c r="C66" s="134">
        <f>SUM(C67:C80)</f>
        <v>2706800</v>
      </c>
      <c r="D66" s="134">
        <f>SUM(D67:D80)</f>
        <v>2972900</v>
      </c>
      <c r="E66" s="135">
        <f t="shared" si="2"/>
        <v>109.83079651248705</v>
      </c>
    </row>
    <row r="67" spans="1:5" s="60" customFormat="1" ht="37.5" x14ac:dyDescent="0.2">
      <c r="A67" s="89">
        <v>412200</v>
      </c>
      <c r="B67" s="25" t="s">
        <v>50</v>
      </c>
      <c r="C67" s="73">
        <v>201200</v>
      </c>
      <c r="D67" s="73">
        <v>201200</v>
      </c>
      <c r="E67" s="74">
        <f t="shared" si="2"/>
        <v>100</v>
      </c>
    </row>
    <row r="68" spans="1:5" s="60" customFormat="1" x14ac:dyDescent="0.2">
      <c r="A68" s="89">
        <v>412300</v>
      </c>
      <c r="B68" s="25" t="s">
        <v>51</v>
      </c>
      <c r="C68" s="73">
        <v>107000</v>
      </c>
      <c r="D68" s="73">
        <v>107000</v>
      </c>
      <c r="E68" s="74">
        <f t="shared" si="2"/>
        <v>100</v>
      </c>
    </row>
    <row r="69" spans="1:5" s="60" customFormat="1" x14ac:dyDescent="0.2">
      <c r="A69" s="89">
        <v>412500</v>
      </c>
      <c r="B69" s="25" t="s">
        <v>55</v>
      </c>
      <c r="C69" s="73">
        <v>140000</v>
      </c>
      <c r="D69" s="73">
        <v>140000</v>
      </c>
      <c r="E69" s="74">
        <f t="shared" si="2"/>
        <v>100</v>
      </c>
    </row>
    <row r="70" spans="1:5" s="60" customFormat="1" x14ac:dyDescent="0.2">
      <c r="A70" s="89">
        <v>412600</v>
      </c>
      <c r="B70" s="25" t="s">
        <v>56</v>
      </c>
      <c r="C70" s="73">
        <v>300000</v>
      </c>
      <c r="D70" s="73">
        <v>299999.99999999994</v>
      </c>
      <c r="E70" s="74">
        <f t="shared" si="2"/>
        <v>99.999999999999972</v>
      </c>
    </row>
    <row r="71" spans="1:5" s="60" customFormat="1" x14ac:dyDescent="0.2">
      <c r="A71" s="89">
        <v>412600</v>
      </c>
      <c r="B71" s="25" t="s">
        <v>57</v>
      </c>
      <c r="C71" s="73">
        <v>370000</v>
      </c>
      <c r="D71" s="73">
        <v>369099.99999999977</v>
      </c>
      <c r="E71" s="74">
        <f t="shared" si="2"/>
        <v>99.756756756756687</v>
      </c>
    </row>
    <row r="72" spans="1:5" s="60" customFormat="1" x14ac:dyDescent="0.2">
      <c r="A72" s="89">
        <v>412700</v>
      </c>
      <c r="B72" s="25" t="s">
        <v>58</v>
      </c>
      <c r="C72" s="73">
        <v>124000</v>
      </c>
      <c r="D72" s="73">
        <v>124000</v>
      </c>
      <c r="E72" s="74">
        <f t="shared" si="2"/>
        <v>100</v>
      </c>
    </row>
    <row r="73" spans="1:5" s="60" customFormat="1" x14ac:dyDescent="0.2">
      <c r="A73" s="89">
        <v>412800</v>
      </c>
      <c r="B73" s="25" t="s">
        <v>73</v>
      </c>
      <c r="C73" s="73">
        <v>7000</v>
      </c>
      <c r="D73" s="73">
        <v>7000</v>
      </c>
      <c r="E73" s="74">
        <f t="shared" si="2"/>
        <v>100</v>
      </c>
    </row>
    <row r="74" spans="1:5" s="60" customFormat="1" x14ac:dyDescent="0.2">
      <c r="A74" s="89">
        <v>412900</v>
      </c>
      <c r="B74" s="126" t="s">
        <v>74</v>
      </c>
      <c r="C74" s="73">
        <v>25000</v>
      </c>
      <c r="D74" s="73">
        <v>25000</v>
      </c>
      <c r="E74" s="74">
        <f t="shared" si="2"/>
        <v>100</v>
      </c>
    </row>
    <row r="75" spans="1:5" s="60" customFormat="1" x14ac:dyDescent="0.2">
      <c r="A75" s="89">
        <v>412900</v>
      </c>
      <c r="B75" s="25" t="s">
        <v>86</v>
      </c>
      <c r="C75" s="73">
        <v>1110000</v>
      </c>
      <c r="D75" s="73">
        <v>1340000</v>
      </c>
      <c r="E75" s="74">
        <f t="shared" ref="E75:E131" si="11">D75/C75*100</f>
        <v>120.72072072072073</v>
      </c>
    </row>
    <row r="76" spans="1:5" s="60" customFormat="1" x14ac:dyDescent="0.2">
      <c r="A76" s="89">
        <v>412900</v>
      </c>
      <c r="B76" s="25" t="s">
        <v>75</v>
      </c>
      <c r="C76" s="73">
        <v>200000</v>
      </c>
      <c r="D76" s="73">
        <v>200000</v>
      </c>
      <c r="E76" s="74">
        <f t="shared" si="11"/>
        <v>100</v>
      </c>
    </row>
    <row r="77" spans="1:5" s="60" customFormat="1" x14ac:dyDescent="0.2">
      <c r="A77" s="89">
        <v>412900</v>
      </c>
      <c r="B77" s="126" t="s">
        <v>76</v>
      </c>
      <c r="C77" s="73">
        <v>70000</v>
      </c>
      <c r="D77" s="73">
        <v>70000</v>
      </c>
      <c r="E77" s="74">
        <f t="shared" si="11"/>
        <v>100</v>
      </c>
    </row>
    <row r="78" spans="1:5" s="60" customFormat="1" x14ac:dyDescent="0.2">
      <c r="A78" s="89">
        <v>412900</v>
      </c>
      <c r="B78" s="126" t="s">
        <v>77</v>
      </c>
      <c r="C78" s="73">
        <v>8000</v>
      </c>
      <c r="D78" s="73">
        <v>45000</v>
      </c>
      <c r="E78" s="74"/>
    </row>
    <row r="79" spans="1:5" s="60" customFormat="1" x14ac:dyDescent="0.2">
      <c r="A79" s="89">
        <v>412900</v>
      </c>
      <c r="B79" s="25" t="s">
        <v>78</v>
      </c>
      <c r="C79" s="73">
        <v>14600</v>
      </c>
      <c r="D79" s="73">
        <v>14600</v>
      </c>
      <c r="E79" s="74">
        <f t="shared" si="11"/>
        <v>100</v>
      </c>
    </row>
    <row r="80" spans="1:5" s="60" customFormat="1" x14ac:dyDescent="0.2">
      <c r="A80" s="89">
        <v>412900</v>
      </c>
      <c r="B80" s="25" t="s">
        <v>96</v>
      </c>
      <c r="C80" s="73">
        <v>30000</v>
      </c>
      <c r="D80" s="73">
        <v>30000</v>
      </c>
      <c r="E80" s="74">
        <f t="shared" si="11"/>
        <v>100</v>
      </c>
    </row>
    <row r="81" spans="1:5" s="60" customFormat="1" ht="19.5" x14ac:dyDescent="0.2">
      <c r="A81" s="91">
        <v>415000</v>
      </c>
      <c r="B81" s="75" t="s">
        <v>125</v>
      </c>
      <c r="C81" s="134">
        <f t="shared" ref="C81" si="12">SUM(C82:C83)</f>
        <v>570000</v>
      </c>
      <c r="D81" s="134">
        <f>SUM(D82:D83)</f>
        <v>549999.99999999988</v>
      </c>
      <c r="E81" s="135">
        <f t="shared" si="11"/>
        <v>96.49122807017541</v>
      </c>
    </row>
    <row r="82" spans="1:5" s="60" customFormat="1" x14ac:dyDescent="0.2">
      <c r="A82" s="89">
        <v>415200</v>
      </c>
      <c r="B82" s="25" t="s">
        <v>131</v>
      </c>
      <c r="C82" s="73">
        <v>500000</v>
      </c>
      <c r="D82" s="73">
        <v>499999.99999999994</v>
      </c>
      <c r="E82" s="74">
        <f t="shared" si="11"/>
        <v>99.999999999999986</v>
      </c>
    </row>
    <row r="83" spans="1:5" s="60" customFormat="1" x14ac:dyDescent="0.2">
      <c r="A83" s="89">
        <v>415200</v>
      </c>
      <c r="B83" s="25" t="s">
        <v>129</v>
      </c>
      <c r="C83" s="73">
        <v>70000</v>
      </c>
      <c r="D83" s="73">
        <v>49999.999999999971</v>
      </c>
      <c r="E83" s="74">
        <f t="shared" si="11"/>
        <v>71.428571428571388</v>
      </c>
    </row>
    <row r="84" spans="1:5" s="79" customFormat="1" ht="19.5" x14ac:dyDescent="0.2">
      <c r="A84" s="68">
        <v>416000</v>
      </c>
      <c r="B84" s="75" t="s">
        <v>183</v>
      </c>
      <c r="C84" s="70">
        <f t="shared" ref="C84" si="13">C85</f>
        <v>0</v>
      </c>
      <c r="D84" s="134">
        <f>D85</f>
        <v>20000</v>
      </c>
      <c r="E84" s="135">
        <v>0</v>
      </c>
    </row>
    <row r="85" spans="1:5" s="60" customFormat="1" x14ac:dyDescent="0.2">
      <c r="A85" s="72">
        <v>416100</v>
      </c>
      <c r="B85" s="25" t="s">
        <v>184</v>
      </c>
      <c r="C85" s="73">
        <v>0</v>
      </c>
      <c r="D85" s="73">
        <v>20000</v>
      </c>
      <c r="E85" s="74">
        <v>0</v>
      </c>
    </row>
    <row r="86" spans="1:5" s="60" customFormat="1" ht="19.5" x14ac:dyDescent="0.2">
      <c r="A86" s="91">
        <v>510000</v>
      </c>
      <c r="B86" s="75" t="s">
        <v>273</v>
      </c>
      <c r="C86" s="134">
        <f>C87+C93+C91</f>
        <v>729000</v>
      </c>
      <c r="D86" s="134">
        <f>D87+D93+D91</f>
        <v>769600</v>
      </c>
      <c r="E86" s="135">
        <f t="shared" si="11"/>
        <v>105.5692729766804</v>
      </c>
    </row>
    <row r="87" spans="1:5" s="60" customFormat="1" ht="19.5" x14ac:dyDescent="0.2">
      <c r="A87" s="91">
        <v>511000</v>
      </c>
      <c r="B87" s="75" t="s">
        <v>274</v>
      </c>
      <c r="C87" s="134">
        <f t="shared" ref="C87" si="14">SUM(C88:C90)</f>
        <v>702000</v>
      </c>
      <c r="D87" s="134">
        <f t="shared" ref="D87" si="15">SUM(D88:D90)</f>
        <v>742600</v>
      </c>
      <c r="E87" s="135">
        <f t="shared" si="11"/>
        <v>105.78347578347578</v>
      </c>
    </row>
    <row r="88" spans="1:5" s="60" customFormat="1" ht="18.75" customHeight="1" x14ac:dyDescent="0.2">
      <c r="A88" s="89">
        <v>511200</v>
      </c>
      <c r="B88" s="25" t="s">
        <v>276</v>
      </c>
      <c r="C88" s="73">
        <v>200000</v>
      </c>
      <c r="D88" s="73">
        <v>150000</v>
      </c>
      <c r="E88" s="74">
        <f t="shared" si="11"/>
        <v>75</v>
      </c>
    </row>
    <row r="89" spans="1:5" s="60" customFormat="1" x14ac:dyDescent="0.2">
      <c r="A89" s="89">
        <v>511300</v>
      </c>
      <c r="B89" s="25" t="s">
        <v>277</v>
      </c>
      <c r="C89" s="73">
        <v>502000</v>
      </c>
      <c r="D89" s="73">
        <v>592000</v>
      </c>
      <c r="E89" s="74">
        <f t="shared" si="11"/>
        <v>117.92828685258965</v>
      </c>
    </row>
    <row r="90" spans="1:5" s="60" customFormat="1" x14ac:dyDescent="0.2">
      <c r="A90" s="89">
        <v>511400</v>
      </c>
      <c r="B90" s="25" t="s">
        <v>278</v>
      </c>
      <c r="C90" s="73">
        <v>0</v>
      </c>
      <c r="D90" s="73">
        <v>600</v>
      </c>
      <c r="E90" s="74">
        <v>0</v>
      </c>
    </row>
    <row r="91" spans="1:5" s="137" customFormat="1" ht="19.5" x14ac:dyDescent="0.2">
      <c r="A91" s="91">
        <v>512000</v>
      </c>
      <c r="B91" s="136" t="s">
        <v>638</v>
      </c>
      <c r="C91" s="134">
        <f t="shared" ref="C91:D91" si="16">+C92</f>
        <v>0</v>
      </c>
      <c r="D91" s="134">
        <f t="shared" si="16"/>
        <v>600</v>
      </c>
      <c r="E91" s="135">
        <v>0</v>
      </c>
    </row>
    <row r="92" spans="1:5" s="60" customFormat="1" x14ac:dyDescent="0.2">
      <c r="A92" s="89">
        <v>512100</v>
      </c>
      <c r="B92" s="25" t="s">
        <v>638</v>
      </c>
      <c r="C92" s="73">
        <v>0</v>
      </c>
      <c r="D92" s="73">
        <v>600</v>
      </c>
      <c r="E92" s="74">
        <v>0</v>
      </c>
    </row>
    <row r="93" spans="1:5" s="60" customFormat="1" ht="19.5" x14ac:dyDescent="0.2">
      <c r="A93" s="91">
        <v>516000</v>
      </c>
      <c r="B93" s="75" t="s">
        <v>287</v>
      </c>
      <c r="C93" s="134">
        <f t="shared" ref="C93" si="17">C94</f>
        <v>27000</v>
      </c>
      <c r="D93" s="134">
        <f>D94</f>
        <v>26400</v>
      </c>
      <c r="E93" s="135">
        <f t="shared" si="11"/>
        <v>97.777777777777771</v>
      </c>
    </row>
    <row r="94" spans="1:5" s="60" customFormat="1" x14ac:dyDescent="0.2">
      <c r="A94" s="89">
        <v>516100</v>
      </c>
      <c r="B94" s="25" t="s">
        <v>287</v>
      </c>
      <c r="C94" s="73">
        <v>27000</v>
      </c>
      <c r="D94" s="73">
        <v>26400</v>
      </c>
      <c r="E94" s="74">
        <f t="shared" si="11"/>
        <v>97.777777777777771</v>
      </c>
    </row>
    <row r="95" spans="1:5" s="79" customFormat="1" ht="19.5" x14ac:dyDescent="0.2">
      <c r="A95" s="91">
        <v>630000</v>
      </c>
      <c r="B95" s="75" t="s">
        <v>308</v>
      </c>
      <c r="C95" s="134">
        <f t="shared" ref="C95" si="18">C98+C96</f>
        <v>31000</v>
      </c>
      <c r="D95" s="134">
        <f t="shared" ref="D95" si="19">D98+D96</f>
        <v>31900</v>
      </c>
      <c r="E95" s="135">
        <f t="shared" si="11"/>
        <v>102.90322580645162</v>
      </c>
    </row>
    <row r="96" spans="1:5" s="79" customFormat="1" ht="19.5" x14ac:dyDescent="0.2">
      <c r="A96" s="91">
        <v>631000</v>
      </c>
      <c r="B96" s="75" t="s">
        <v>309</v>
      </c>
      <c r="C96" s="134">
        <f t="shared" ref="C96:D96" si="20">+C97</f>
        <v>0</v>
      </c>
      <c r="D96" s="134">
        <f t="shared" si="20"/>
        <v>900</v>
      </c>
      <c r="E96" s="135">
        <v>0</v>
      </c>
    </row>
    <row r="97" spans="1:5" s="60" customFormat="1" x14ac:dyDescent="0.2">
      <c r="A97" s="138">
        <v>631200</v>
      </c>
      <c r="B97" s="25" t="s">
        <v>311</v>
      </c>
      <c r="C97" s="132">
        <v>0</v>
      </c>
      <c r="D97" s="73">
        <v>900</v>
      </c>
      <c r="E97" s="74">
        <v>0</v>
      </c>
    </row>
    <row r="98" spans="1:5" s="79" customFormat="1" ht="19.5" x14ac:dyDescent="0.2">
      <c r="A98" s="91">
        <v>638000</v>
      </c>
      <c r="B98" s="75" t="s">
        <v>317</v>
      </c>
      <c r="C98" s="134">
        <f t="shared" ref="C98" si="21">C99</f>
        <v>31000</v>
      </c>
      <c r="D98" s="134">
        <f>D99</f>
        <v>31000</v>
      </c>
      <c r="E98" s="135">
        <f t="shared" si="11"/>
        <v>100</v>
      </c>
    </row>
    <row r="99" spans="1:5" s="60" customFormat="1" x14ac:dyDescent="0.2">
      <c r="A99" s="89">
        <v>638100</v>
      </c>
      <c r="B99" s="25" t="s">
        <v>318</v>
      </c>
      <c r="C99" s="73">
        <v>31000</v>
      </c>
      <c r="D99" s="73">
        <v>31000</v>
      </c>
      <c r="E99" s="74">
        <f t="shared" si="11"/>
        <v>100</v>
      </c>
    </row>
    <row r="100" spans="1:5" s="60" customFormat="1" x14ac:dyDescent="0.2">
      <c r="A100" s="109"/>
      <c r="B100" s="128" t="s">
        <v>327</v>
      </c>
      <c r="C100" s="139">
        <f>C60+C86+C95</f>
        <v>10985600</v>
      </c>
      <c r="D100" s="139">
        <f>D60+D86+D95</f>
        <v>10756200</v>
      </c>
      <c r="E100" s="140">
        <f t="shared" si="11"/>
        <v>97.911811826390917</v>
      </c>
    </row>
    <row r="101" spans="1:5" s="60" customFormat="1" x14ac:dyDescent="0.2">
      <c r="A101" s="88"/>
      <c r="B101" s="67"/>
      <c r="C101" s="132"/>
      <c r="D101" s="132"/>
      <c r="E101" s="133"/>
    </row>
    <row r="102" spans="1:5" s="60" customFormat="1" x14ac:dyDescent="0.2">
      <c r="A102" s="77"/>
      <c r="B102" s="67"/>
      <c r="C102" s="132"/>
      <c r="D102" s="132"/>
      <c r="E102" s="133"/>
    </row>
    <row r="103" spans="1:5" s="60" customFormat="1" ht="19.5" x14ac:dyDescent="0.2">
      <c r="A103" s="89" t="s">
        <v>331</v>
      </c>
      <c r="B103" s="75"/>
      <c r="C103" s="132"/>
      <c r="D103" s="132"/>
      <c r="E103" s="133"/>
    </row>
    <row r="104" spans="1:5" s="60" customFormat="1" ht="19.5" x14ac:dyDescent="0.2">
      <c r="A104" s="89" t="s">
        <v>329</v>
      </c>
      <c r="B104" s="75"/>
      <c r="C104" s="132"/>
      <c r="D104" s="132"/>
      <c r="E104" s="133"/>
    </row>
    <row r="105" spans="1:5" s="60" customFormat="1" ht="19.5" x14ac:dyDescent="0.2">
      <c r="A105" s="89" t="s">
        <v>332</v>
      </c>
      <c r="B105" s="75"/>
      <c r="C105" s="132"/>
      <c r="D105" s="132"/>
      <c r="E105" s="133"/>
    </row>
    <row r="106" spans="1:5" s="60" customFormat="1" ht="19.5" x14ac:dyDescent="0.2">
      <c r="A106" s="89" t="s">
        <v>326</v>
      </c>
      <c r="B106" s="75"/>
      <c r="C106" s="132"/>
      <c r="D106" s="132"/>
      <c r="E106" s="133"/>
    </row>
    <row r="107" spans="1:5" s="60" customFormat="1" x14ac:dyDescent="0.2">
      <c r="A107" s="89"/>
      <c r="B107" s="66"/>
      <c r="C107" s="124"/>
      <c r="D107" s="124"/>
      <c r="E107" s="125"/>
    </row>
    <row r="108" spans="1:5" s="60" customFormat="1" ht="19.5" x14ac:dyDescent="0.2">
      <c r="A108" s="91">
        <v>410000</v>
      </c>
      <c r="B108" s="69" t="s">
        <v>42</v>
      </c>
      <c r="C108" s="134">
        <f t="shared" ref="C108" si="22">C109+C114+C126+C128</f>
        <v>3640500</v>
      </c>
      <c r="D108" s="134">
        <f t="shared" ref="D108" si="23">D109+D114+D126+D128</f>
        <v>3487500</v>
      </c>
      <c r="E108" s="135">
        <f t="shared" si="11"/>
        <v>95.797280593325098</v>
      </c>
    </row>
    <row r="109" spans="1:5" s="60" customFormat="1" ht="19.5" x14ac:dyDescent="0.2">
      <c r="A109" s="91">
        <v>411000</v>
      </c>
      <c r="B109" s="69" t="s">
        <v>43</v>
      </c>
      <c r="C109" s="134">
        <f t="shared" ref="C109" si="24">SUM(C110:C113)</f>
        <v>2997500</v>
      </c>
      <c r="D109" s="134">
        <f t="shared" ref="D109" si="25">SUM(D110:D113)</f>
        <v>2808000</v>
      </c>
      <c r="E109" s="135">
        <f t="shared" si="11"/>
        <v>93.678065054211842</v>
      </c>
    </row>
    <row r="110" spans="1:5" s="60" customFormat="1" x14ac:dyDescent="0.2">
      <c r="A110" s="89">
        <v>411100</v>
      </c>
      <c r="B110" s="25" t="s">
        <v>44</v>
      </c>
      <c r="C110" s="73">
        <v>2813000</v>
      </c>
      <c r="D110" s="73">
        <v>2618000</v>
      </c>
      <c r="E110" s="74">
        <f t="shared" si="11"/>
        <v>93.06789904017063</v>
      </c>
    </row>
    <row r="111" spans="1:5" s="60" customFormat="1" ht="37.5" x14ac:dyDescent="0.2">
      <c r="A111" s="89">
        <v>411200</v>
      </c>
      <c r="B111" s="25" t="s">
        <v>45</v>
      </c>
      <c r="C111" s="73">
        <v>119500</v>
      </c>
      <c r="D111" s="73">
        <v>135000</v>
      </c>
      <c r="E111" s="74">
        <f t="shared" si="11"/>
        <v>112.97071129707112</v>
      </c>
    </row>
    <row r="112" spans="1:5" s="60" customFormat="1" ht="37.5" x14ac:dyDescent="0.2">
      <c r="A112" s="89">
        <v>411300</v>
      </c>
      <c r="B112" s="25" t="s">
        <v>46</v>
      </c>
      <c r="C112" s="73">
        <v>40000</v>
      </c>
      <c r="D112" s="73">
        <v>30000</v>
      </c>
      <c r="E112" s="74">
        <f t="shared" si="11"/>
        <v>75</v>
      </c>
    </row>
    <row r="113" spans="1:5" s="60" customFormat="1" x14ac:dyDescent="0.2">
      <c r="A113" s="89">
        <v>411400</v>
      </c>
      <c r="B113" s="25" t="s">
        <v>47</v>
      </c>
      <c r="C113" s="73">
        <v>25000</v>
      </c>
      <c r="D113" s="73">
        <v>25000</v>
      </c>
      <c r="E113" s="74">
        <f t="shared" si="11"/>
        <v>100</v>
      </c>
    </row>
    <row r="114" spans="1:5" s="60" customFormat="1" ht="19.5" x14ac:dyDescent="0.2">
      <c r="A114" s="91">
        <v>412000</v>
      </c>
      <c r="B114" s="75" t="s">
        <v>48</v>
      </c>
      <c r="C114" s="134">
        <f t="shared" ref="C114" si="26">SUM(C115:C125)</f>
        <v>453000</v>
      </c>
      <c r="D114" s="134">
        <f>SUM(D115:D125)</f>
        <v>484500</v>
      </c>
      <c r="E114" s="135">
        <f t="shared" si="11"/>
        <v>106.95364238410596</v>
      </c>
    </row>
    <row r="115" spans="1:5" s="60" customFormat="1" ht="37.5" x14ac:dyDescent="0.2">
      <c r="A115" s="89">
        <v>412200</v>
      </c>
      <c r="B115" s="25" t="s">
        <v>50</v>
      </c>
      <c r="C115" s="73">
        <v>44000</v>
      </c>
      <c r="D115" s="73">
        <v>25000</v>
      </c>
      <c r="E115" s="74">
        <f t="shared" si="11"/>
        <v>56.81818181818182</v>
      </c>
    </row>
    <row r="116" spans="1:5" s="60" customFormat="1" x14ac:dyDescent="0.2">
      <c r="A116" s="89">
        <v>412300</v>
      </c>
      <c r="B116" s="25" t="s">
        <v>51</v>
      </c>
      <c r="C116" s="73">
        <v>43000</v>
      </c>
      <c r="D116" s="73">
        <v>43000</v>
      </c>
      <c r="E116" s="74">
        <f t="shared" si="11"/>
        <v>100</v>
      </c>
    </row>
    <row r="117" spans="1:5" s="60" customFormat="1" x14ac:dyDescent="0.2">
      <c r="A117" s="89">
        <v>412500</v>
      </c>
      <c r="B117" s="25" t="s">
        <v>55</v>
      </c>
      <c r="C117" s="73">
        <v>30000</v>
      </c>
      <c r="D117" s="73">
        <v>32000</v>
      </c>
      <c r="E117" s="74">
        <f t="shared" si="11"/>
        <v>106.66666666666667</v>
      </c>
    </row>
    <row r="118" spans="1:5" s="60" customFormat="1" x14ac:dyDescent="0.2">
      <c r="A118" s="89">
        <v>412600</v>
      </c>
      <c r="B118" s="25" t="s">
        <v>56</v>
      </c>
      <c r="C118" s="73">
        <v>70000</v>
      </c>
      <c r="D118" s="73">
        <v>70000</v>
      </c>
      <c r="E118" s="74">
        <f t="shared" si="11"/>
        <v>100</v>
      </c>
    </row>
    <row r="119" spans="1:5" s="60" customFormat="1" x14ac:dyDescent="0.2">
      <c r="A119" s="89">
        <v>412700</v>
      </c>
      <c r="B119" s="25" t="s">
        <v>58</v>
      </c>
      <c r="C119" s="73">
        <v>22000</v>
      </c>
      <c r="D119" s="73">
        <v>20000</v>
      </c>
      <c r="E119" s="74">
        <f t="shared" si="11"/>
        <v>90.909090909090907</v>
      </c>
    </row>
    <row r="120" spans="1:5" s="60" customFormat="1" x14ac:dyDescent="0.2">
      <c r="A120" s="89">
        <v>412900</v>
      </c>
      <c r="B120" s="126" t="s">
        <v>74</v>
      </c>
      <c r="C120" s="73">
        <v>5000</v>
      </c>
      <c r="D120" s="73">
        <v>5000</v>
      </c>
      <c r="E120" s="74">
        <f t="shared" si="11"/>
        <v>100</v>
      </c>
    </row>
    <row r="121" spans="1:5" s="60" customFormat="1" x14ac:dyDescent="0.2">
      <c r="A121" s="89">
        <v>412900</v>
      </c>
      <c r="B121" s="126" t="s">
        <v>87</v>
      </c>
      <c r="C121" s="73">
        <v>200000</v>
      </c>
      <c r="D121" s="73">
        <v>244999.99999999997</v>
      </c>
      <c r="E121" s="74">
        <f t="shared" si="11"/>
        <v>122.49999999999999</v>
      </c>
    </row>
    <row r="122" spans="1:5" s="60" customFormat="1" x14ac:dyDescent="0.2">
      <c r="A122" s="89">
        <v>412900</v>
      </c>
      <c r="B122" s="126" t="s">
        <v>76</v>
      </c>
      <c r="C122" s="73">
        <v>26000</v>
      </c>
      <c r="D122" s="73">
        <v>26000</v>
      </c>
      <c r="E122" s="74">
        <f t="shared" si="11"/>
        <v>100</v>
      </c>
    </row>
    <row r="123" spans="1:5" s="60" customFormat="1" x14ac:dyDescent="0.2">
      <c r="A123" s="89">
        <v>412900</v>
      </c>
      <c r="B123" s="126" t="s">
        <v>77</v>
      </c>
      <c r="C123" s="73">
        <v>2000</v>
      </c>
      <c r="D123" s="73">
        <v>7000</v>
      </c>
      <c r="E123" s="74"/>
    </row>
    <row r="124" spans="1:5" s="60" customFormat="1" x14ac:dyDescent="0.2">
      <c r="A124" s="89">
        <v>412900</v>
      </c>
      <c r="B124" s="126" t="s">
        <v>78</v>
      </c>
      <c r="C124" s="73">
        <v>6000</v>
      </c>
      <c r="D124" s="73">
        <v>6000</v>
      </c>
      <c r="E124" s="74">
        <f t="shared" si="11"/>
        <v>100</v>
      </c>
    </row>
    <row r="125" spans="1:5" s="60" customFormat="1" x14ac:dyDescent="0.2">
      <c r="A125" s="89">
        <v>412900</v>
      </c>
      <c r="B125" s="25" t="s">
        <v>80</v>
      </c>
      <c r="C125" s="73">
        <v>5000</v>
      </c>
      <c r="D125" s="73">
        <v>5500</v>
      </c>
      <c r="E125" s="74">
        <f t="shared" si="11"/>
        <v>110.00000000000001</v>
      </c>
    </row>
    <row r="126" spans="1:5" s="60" customFormat="1" ht="19.5" x14ac:dyDescent="0.2">
      <c r="A126" s="91">
        <v>415000</v>
      </c>
      <c r="B126" s="75" t="s">
        <v>125</v>
      </c>
      <c r="C126" s="134">
        <f t="shared" ref="C126" si="27">SUM(C127:C127)</f>
        <v>175000</v>
      </c>
      <c r="D126" s="134">
        <f>SUM(D127:D127)</f>
        <v>175000</v>
      </c>
      <c r="E126" s="135">
        <f t="shared" si="11"/>
        <v>100</v>
      </c>
    </row>
    <row r="127" spans="1:5" s="60" customFormat="1" x14ac:dyDescent="0.2">
      <c r="A127" s="89">
        <v>415200</v>
      </c>
      <c r="B127" s="25" t="s">
        <v>132</v>
      </c>
      <c r="C127" s="73">
        <v>175000</v>
      </c>
      <c r="D127" s="73">
        <v>175000</v>
      </c>
      <c r="E127" s="74">
        <f t="shared" si="11"/>
        <v>100</v>
      </c>
    </row>
    <row r="128" spans="1:5" s="79" customFormat="1" ht="39" x14ac:dyDescent="0.2">
      <c r="A128" s="91">
        <v>418000</v>
      </c>
      <c r="B128" s="75" t="s">
        <v>217</v>
      </c>
      <c r="C128" s="134">
        <f t="shared" ref="C128" si="28">C129</f>
        <v>15000</v>
      </c>
      <c r="D128" s="134">
        <f>D129</f>
        <v>20000</v>
      </c>
      <c r="E128" s="135">
        <f t="shared" si="11"/>
        <v>133.33333333333331</v>
      </c>
    </row>
    <row r="129" spans="1:5" s="60" customFormat="1" x14ac:dyDescent="0.2">
      <c r="A129" s="138">
        <v>418400</v>
      </c>
      <c r="B129" s="25" t="s">
        <v>219</v>
      </c>
      <c r="C129" s="73">
        <v>15000</v>
      </c>
      <c r="D129" s="73">
        <v>20000</v>
      </c>
      <c r="E129" s="74">
        <f t="shared" si="11"/>
        <v>133.33333333333331</v>
      </c>
    </row>
    <row r="130" spans="1:5" s="60" customFormat="1" ht="19.5" x14ac:dyDescent="0.2">
      <c r="A130" s="91">
        <v>510000</v>
      </c>
      <c r="B130" s="75" t="s">
        <v>273</v>
      </c>
      <c r="C130" s="134">
        <f t="shared" ref="C130" si="29">C131+C133</f>
        <v>135000</v>
      </c>
      <c r="D130" s="134">
        <f t="shared" ref="D130" si="30">D131+D133</f>
        <v>135000</v>
      </c>
      <c r="E130" s="135">
        <f t="shared" si="11"/>
        <v>100</v>
      </c>
    </row>
    <row r="131" spans="1:5" s="60" customFormat="1" ht="19.5" x14ac:dyDescent="0.2">
      <c r="A131" s="91">
        <v>511000</v>
      </c>
      <c r="B131" s="75" t="s">
        <v>274</v>
      </c>
      <c r="C131" s="134">
        <f t="shared" ref="C131" si="31">SUM(C132:C132)</f>
        <v>125000</v>
      </c>
      <c r="D131" s="134">
        <f>SUM(D132:D132)</f>
        <v>128000.00000000001</v>
      </c>
      <c r="E131" s="135">
        <f t="shared" si="11"/>
        <v>102.4</v>
      </c>
    </row>
    <row r="132" spans="1:5" s="60" customFormat="1" x14ac:dyDescent="0.2">
      <c r="A132" s="89">
        <v>511300</v>
      </c>
      <c r="B132" s="25" t="s">
        <v>277</v>
      </c>
      <c r="C132" s="73">
        <v>125000</v>
      </c>
      <c r="D132" s="73">
        <v>128000.00000000001</v>
      </c>
      <c r="E132" s="74">
        <f t="shared" ref="E132:E188" si="32">D132/C132*100</f>
        <v>102.4</v>
      </c>
    </row>
    <row r="133" spans="1:5" s="60" customFormat="1" ht="19.5" x14ac:dyDescent="0.2">
      <c r="A133" s="91">
        <v>516000</v>
      </c>
      <c r="B133" s="75" t="s">
        <v>287</v>
      </c>
      <c r="C133" s="134">
        <f t="shared" ref="C133" si="33">C134</f>
        <v>10000</v>
      </c>
      <c r="D133" s="134">
        <f>D134</f>
        <v>7000</v>
      </c>
      <c r="E133" s="135">
        <f t="shared" si="32"/>
        <v>70</v>
      </c>
    </row>
    <row r="134" spans="1:5" s="60" customFormat="1" x14ac:dyDescent="0.2">
      <c r="A134" s="89">
        <v>516100</v>
      </c>
      <c r="B134" s="25" t="s">
        <v>287</v>
      </c>
      <c r="C134" s="73">
        <v>10000</v>
      </c>
      <c r="D134" s="73">
        <v>7000</v>
      </c>
      <c r="E134" s="74">
        <f t="shared" si="32"/>
        <v>70</v>
      </c>
    </row>
    <row r="135" spans="1:5" s="79" customFormat="1" ht="19.5" x14ac:dyDescent="0.2">
      <c r="A135" s="91">
        <v>630000</v>
      </c>
      <c r="B135" s="75" t="s">
        <v>308</v>
      </c>
      <c r="C135" s="134">
        <f>C136</f>
        <v>30000</v>
      </c>
      <c r="D135" s="134">
        <f>D136</f>
        <v>30000</v>
      </c>
      <c r="E135" s="135">
        <f t="shared" si="32"/>
        <v>100</v>
      </c>
    </row>
    <row r="136" spans="1:5" s="79" customFormat="1" ht="19.5" x14ac:dyDescent="0.2">
      <c r="A136" s="91">
        <v>638000</v>
      </c>
      <c r="B136" s="75" t="s">
        <v>317</v>
      </c>
      <c r="C136" s="134">
        <f t="shared" ref="C136" si="34">C137</f>
        <v>30000</v>
      </c>
      <c r="D136" s="134">
        <f>D137</f>
        <v>30000</v>
      </c>
      <c r="E136" s="135">
        <f t="shared" si="32"/>
        <v>100</v>
      </c>
    </row>
    <row r="137" spans="1:5" s="60" customFormat="1" x14ac:dyDescent="0.2">
      <c r="A137" s="89">
        <v>638100</v>
      </c>
      <c r="B137" s="25" t="s">
        <v>318</v>
      </c>
      <c r="C137" s="73">
        <v>30000</v>
      </c>
      <c r="D137" s="73">
        <v>30000</v>
      </c>
      <c r="E137" s="74">
        <f t="shared" si="32"/>
        <v>100</v>
      </c>
    </row>
    <row r="138" spans="1:5" s="60" customFormat="1" x14ac:dyDescent="0.2">
      <c r="A138" s="109"/>
      <c r="B138" s="128" t="s">
        <v>327</v>
      </c>
      <c r="C138" s="139">
        <f>C108+C130+C135</f>
        <v>3805500</v>
      </c>
      <c r="D138" s="139">
        <f>D108+D130+D135</f>
        <v>3652500</v>
      </c>
      <c r="E138" s="140">
        <f t="shared" si="32"/>
        <v>95.979503350413879</v>
      </c>
    </row>
    <row r="139" spans="1:5" s="60" customFormat="1" x14ac:dyDescent="0.2">
      <c r="A139" s="88"/>
      <c r="B139" s="67"/>
      <c r="C139" s="124"/>
      <c r="D139" s="124"/>
      <c r="E139" s="125"/>
    </row>
    <row r="140" spans="1:5" s="60" customFormat="1" x14ac:dyDescent="0.2">
      <c r="A140" s="77"/>
      <c r="B140" s="67"/>
      <c r="C140" s="132"/>
      <c r="D140" s="132"/>
      <c r="E140" s="133"/>
    </row>
    <row r="141" spans="1:5" s="60" customFormat="1" ht="19.5" x14ac:dyDescent="0.2">
      <c r="A141" s="89" t="s">
        <v>333</v>
      </c>
      <c r="B141" s="75"/>
      <c r="C141" s="132"/>
      <c r="D141" s="132"/>
      <c r="E141" s="133"/>
    </row>
    <row r="142" spans="1:5" s="60" customFormat="1" ht="19.5" x14ac:dyDescent="0.2">
      <c r="A142" s="89" t="s">
        <v>334</v>
      </c>
      <c r="B142" s="75"/>
      <c r="C142" s="132"/>
      <c r="D142" s="132"/>
      <c r="E142" s="133"/>
    </row>
    <row r="143" spans="1:5" s="60" customFormat="1" ht="19.5" x14ac:dyDescent="0.2">
      <c r="A143" s="89" t="s">
        <v>335</v>
      </c>
      <c r="B143" s="75"/>
      <c r="C143" s="132"/>
      <c r="D143" s="132"/>
      <c r="E143" s="133"/>
    </row>
    <row r="144" spans="1:5" s="60" customFormat="1" ht="19.5" x14ac:dyDescent="0.2">
      <c r="A144" s="89" t="s">
        <v>326</v>
      </c>
      <c r="B144" s="75"/>
      <c r="C144" s="132"/>
      <c r="D144" s="132"/>
      <c r="E144" s="133"/>
    </row>
    <row r="145" spans="1:5" s="60" customFormat="1" x14ac:dyDescent="0.2">
      <c r="A145" s="89"/>
      <c r="B145" s="66"/>
      <c r="C145" s="124"/>
      <c r="D145" s="124"/>
      <c r="E145" s="125"/>
    </row>
    <row r="146" spans="1:5" s="60" customFormat="1" ht="19.5" x14ac:dyDescent="0.2">
      <c r="A146" s="91">
        <v>410000</v>
      </c>
      <c r="B146" s="69" t="s">
        <v>42</v>
      </c>
      <c r="C146" s="134">
        <f t="shared" ref="C146" si="35">C147+C151</f>
        <v>318300</v>
      </c>
      <c r="D146" s="134">
        <f>D147+D151</f>
        <v>326300</v>
      </c>
      <c r="E146" s="135">
        <f t="shared" si="32"/>
        <v>102.51335218347471</v>
      </c>
    </row>
    <row r="147" spans="1:5" s="60" customFormat="1" ht="19.5" x14ac:dyDescent="0.2">
      <c r="A147" s="91">
        <v>411000</v>
      </c>
      <c r="B147" s="69" t="s">
        <v>43</v>
      </c>
      <c r="C147" s="134">
        <f t="shared" ref="C147" si="36">SUM(C148:C150)</f>
        <v>150400</v>
      </c>
      <c r="D147" s="134">
        <f t="shared" ref="D147" si="37">SUM(D148:D150)</f>
        <v>130200</v>
      </c>
      <c r="E147" s="135">
        <f t="shared" si="32"/>
        <v>86.569148936170208</v>
      </c>
    </row>
    <row r="148" spans="1:5" s="60" customFormat="1" x14ac:dyDescent="0.2">
      <c r="A148" s="89">
        <v>411100</v>
      </c>
      <c r="B148" s="25" t="s">
        <v>44</v>
      </c>
      <c r="C148" s="73">
        <v>145400</v>
      </c>
      <c r="D148" s="73">
        <v>128000</v>
      </c>
      <c r="E148" s="74">
        <f t="shared" si="32"/>
        <v>88.033012379642358</v>
      </c>
    </row>
    <row r="149" spans="1:5" s="60" customFormat="1" ht="37.5" x14ac:dyDescent="0.2">
      <c r="A149" s="89">
        <v>411200</v>
      </c>
      <c r="B149" s="25" t="s">
        <v>45</v>
      </c>
      <c r="C149" s="73">
        <v>5000</v>
      </c>
      <c r="D149" s="73">
        <v>1200</v>
      </c>
      <c r="E149" s="74">
        <f t="shared" si="32"/>
        <v>24</v>
      </c>
    </row>
    <row r="150" spans="1:5" s="60" customFormat="1" x14ac:dyDescent="0.2">
      <c r="A150" s="89">
        <v>411400</v>
      </c>
      <c r="B150" s="25" t="s">
        <v>47</v>
      </c>
      <c r="C150" s="73">
        <v>0</v>
      </c>
      <c r="D150" s="73">
        <v>1000</v>
      </c>
      <c r="E150" s="74">
        <v>0</v>
      </c>
    </row>
    <row r="151" spans="1:5" s="60" customFormat="1" ht="19.5" x14ac:dyDescent="0.2">
      <c r="A151" s="91">
        <v>412000</v>
      </c>
      <c r="B151" s="75" t="s">
        <v>48</v>
      </c>
      <c r="C151" s="134">
        <f t="shared" ref="C151" si="38">SUM(C152:C162)</f>
        <v>167900</v>
      </c>
      <c r="D151" s="134">
        <f>SUM(D152:D162)</f>
        <v>196100</v>
      </c>
      <c r="E151" s="135">
        <f t="shared" si="32"/>
        <v>116.79571173317451</v>
      </c>
    </row>
    <row r="152" spans="1:5" s="60" customFormat="1" ht="37.5" x14ac:dyDescent="0.2">
      <c r="A152" s="89">
        <v>412200</v>
      </c>
      <c r="B152" s="25" t="s">
        <v>50</v>
      </c>
      <c r="C152" s="73">
        <v>12000</v>
      </c>
      <c r="D152" s="73">
        <v>10000</v>
      </c>
      <c r="E152" s="74">
        <f t="shared" si="32"/>
        <v>83.333333333333343</v>
      </c>
    </row>
    <row r="153" spans="1:5" s="60" customFormat="1" x14ac:dyDescent="0.2">
      <c r="A153" s="89">
        <v>412300</v>
      </c>
      <c r="B153" s="25" t="s">
        <v>51</v>
      </c>
      <c r="C153" s="73">
        <v>6000</v>
      </c>
      <c r="D153" s="73">
        <v>4200</v>
      </c>
      <c r="E153" s="74">
        <f t="shared" si="32"/>
        <v>70</v>
      </c>
    </row>
    <row r="154" spans="1:5" s="60" customFormat="1" x14ac:dyDescent="0.2">
      <c r="A154" s="89">
        <v>412500</v>
      </c>
      <c r="B154" s="25" t="s">
        <v>55</v>
      </c>
      <c r="C154" s="73">
        <v>0</v>
      </c>
      <c r="D154" s="73">
        <v>200</v>
      </c>
      <c r="E154" s="74">
        <v>0</v>
      </c>
    </row>
    <row r="155" spans="1:5" s="60" customFormat="1" x14ac:dyDescent="0.2">
      <c r="A155" s="89">
        <v>412600</v>
      </c>
      <c r="B155" s="25" t="s">
        <v>56</v>
      </c>
      <c r="C155" s="73">
        <v>6600</v>
      </c>
      <c r="D155" s="73">
        <v>3600</v>
      </c>
      <c r="E155" s="74">
        <f t="shared" si="32"/>
        <v>54.54545454545454</v>
      </c>
    </row>
    <row r="156" spans="1:5" s="60" customFormat="1" x14ac:dyDescent="0.2">
      <c r="A156" s="89">
        <v>412700</v>
      </c>
      <c r="B156" s="25" t="s">
        <v>58</v>
      </c>
      <c r="C156" s="73">
        <v>500</v>
      </c>
      <c r="D156" s="73">
        <v>4700</v>
      </c>
      <c r="E156" s="74"/>
    </row>
    <row r="157" spans="1:5" s="60" customFormat="1" x14ac:dyDescent="0.2">
      <c r="A157" s="89">
        <v>412900</v>
      </c>
      <c r="B157" s="126" t="s">
        <v>74</v>
      </c>
      <c r="C157" s="73">
        <v>600</v>
      </c>
      <c r="D157" s="73">
        <v>600</v>
      </c>
      <c r="E157" s="74">
        <f t="shared" si="32"/>
        <v>100</v>
      </c>
    </row>
    <row r="158" spans="1:5" s="60" customFormat="1" x14ac:dyDescent="0.2">
      <c r="A158" s="89">
        <v>412900</v>
      </c>
      <c r="B158" s="25" t="s">
        <v>75</v>
      </c>
      <c r="C158" s="73">
        <v>139000</v>
      </c>
      <c r="D158" s="73">
        <v>170000</v>
      </c>
      <c r="E158" s="74">
        <f t="shared" si="32"/>
        <v>122.30215827338129</v>
      </c>
    </row>
    <row r="159" spans="1:5" s="60" customFormat="1" x14ac:dyDescent="0.2">
      <c r="A159" s="89">
        <v>412900</v>
      </c>
      <c r="B159" s="126" t="s">
        <v>76</v>
      </c>
      <c r="C159" s="73">
        <v>1500</v>
      </c>
      <c r="D159" s="73">
        <v>1800</v>
      </c>
      <c r="E159" s="74">
        <f t="shared" si="32"/>
        <v>120</v>
      </c>
    </row>
    <row r="160" spans="1:5" s="60" customFormat="1" x14ac:dyDescent="0.2">
      <c r="A160" s="89">
        <v>412900</v>
      </c>
      <c r="B160" s="126" t="s">
        <v>77</v>
      </c>
      <c r="C160" s="73">
        <v>1700</v>
      </c>
      <c r="D160" s="73">
        <v>400</v>
      </c>
      <c r="E160" s="74">
        <f t="shared" si="32"/>
        <v>23.52941176470588</v>
      </c>
    </row>
    <row r="161" spans="1:5" s="60" customFormat="1" x14ac:dyDescent="0.2">
      <c r="A161" s="89">
        <v>412900</v>
      </c>
      <c r="B161" s="126" t="s">
        <v>78</v>
      </c>
      <c r="C161" s="73">
        <v>0</v>
      </c>
      <c r="D161" s="73">
        <v>300</v>
      </c>
      <c r="E161" s="74">
        <v>0</v>
      </c>
    </row>
    <row r="162" spans="1:5" s="60" customFormat="1" x14ac:dyDescent="0.2">
      <c r="A162" s="89">
        <v>412900</v>
      </c>
      <c r="B162" s="25" t="s">
        <v>80</v>
      </c>
      <c r="C162" s="73">
        <v>0</v>
      </c>
      <c r="D162" s="73">
        <v>300</v>
      </c>
      <c r="E162" s="74">
        <v>0</v>
      </c>
    </row>
    <row r="163" spans="1:5" s="79" customFormat="1" ht="19.5" x14ac:dyDescent="0.2">
      <c r="A163" s="91">
        <v>510000</v>
      </c>
      <c r="B163" s="75" t="s">
        <v>273</v>
      </c>
      <c r="C163" s="134">
        <f>C164</f>
        <v>1000</v>
      </c>
      <c r="D163" s="134">
        <f>D164</f>
        <v>1000</v>
      </c>
      <c r="E163" s="135">
        <f t="shared" si="32"/>
        <v>100</v>
      </c>
    </row>
    <row r="164" spans="1:5" s="79" customFormat="1" ht="19.5" x14ac:dyDescent="0.2">
      <c r="A164" s="91">
        <v>511000</v>
      </c>
      <c r="B164" s="75" t="s">
        <v>274</v>
      </c>
      <c r="C164" s="134">
        <f t="shared" ref="C164" si="39">C165</f>
        <v>1000</v>
      </c>
      <c r="D164" s="134">
        <f>D165</f>
        <v>1000</v>
      </c>
      <c r="E164" s="135">
        <f t="shared" si="32"/>
        <v>100</v>
      </c>
    </row>
    <row r="165" spans="1:5" s="60" customFormat="1" x14ac:dyDescent="0.2">
      <c r="A165" s="89">
        <v>511300</v>
      </c>
      <c r="B165" s="25" t="s">
        <v>277</v>
      </c>
      <c r="C165" s="73">
        <v>1000</v>
      </c>
      <c r="D165" s="73">
        <v>1000</v>
      </c>
      <c r="E165" s="74">
        <f t="shared" si="32"/>
        <v>100</v>
      </c>
    </row>
    <row r="166" spans="1:5" s="60" customFormat="1" x14ac:dyDescent="0.2">
      <c r="A166" s="141"/>
      <c r="B166" s="128" t="s">
        <v>327</v>
      </c>
      <c r="C166" s="139">
        <f>C146+C163</f>
        <v>319300</v>
      </c>
      <c r="D166" s="139">
        <f>D146+D163</f>
        <v>327300</v>
      </c>
      <c r="E166" s="140">
        <f t="shared" si="32"/>
        <v>102.50548073911683</v>
      </c>
    </row>
    <row r="167" spans="1:5" s="60" customFormat="1" x14ac:dyDescent="0.2">
      <c r="A167" s="142"/>
      <c r="B167" s="67"/>
      <c r="C167" s="124"/>
      <c r="D167" s="124"/>
      <c r="E167" s="125"/>
    </row>
    <row r="168" spans="1:5" s="60" customFormat="1" x14ac:dyDescent="0.2">
      <c r="A168" s="77"/>
      <c r="B168" s="67"/>
      <c r="C168" s="132"/>
      <c r="D168" s="132"/>
      <c r="E168" s="133"/>
    </row>
    <row r="169" spans="1:5" s="60" customFormat="1" ht="19.5" x14ac:dyDescent="0.2">
      <c r="A169" s="89" t="s">
        <v>337</v>
      </c>
      <c r="B169" s="75"/>
      <c r="C169" s="132"/>
      <c r="D169" s="132"/>
      <c r="E169" s="133"/>
    </row>
    <row r="170" spans="1:5" s="60" customFormat="1" ht="19.5" x14ac:dyDescent="0.2">
      <c r="A170" s="89" t="s">
        <v>329</v>
      </c>
      <c r="B170" s="75"/>
      <c r="C170" s="132"/>
      <c r="D170" s="132"/>
      <c r="E170" s="133"/>
    </row>
    <row r="171" spans="1:5" s="60" customFormat="1" ht="19.5" x14ac:dyDescent="0.2">
      <c r="A171" s="89" t="s">
        <v>338</v>
      </c>
      <c r="B171" s="75"/>
      <c r="C171" s="132"/>
      <c r="D171" s="132"/>
      <c r="E171" s="133"/>
    </row>
    <row r="172" spans="1:5" s="60" customFormat="1" ht="19.5" x14ac:dyDescent="0.2">
      <c r="A172" s="89" t="s">
        <v>326</v>
      </c>
      <c r="B172" s="75"/>
      <c r="C172" s="132"/>
      <c r="D172" s="132"/>
      <c r="E172" s="133"/>
    </row>
    <row r="173" spans="1:5" s="60" customFormat="1" x14ac:dyDescent="0.2">
      <c r="A173" s="89"/>
      <c r="B173" s="66"/>
      <c r="C173" s="124"/>
      <c r="D173" s="124"/>
      <c r="E173" s="125"/>
    </row>
    <row r="174" spans="1:5" s="60" customFormat="1" ht="19.5" x14ac:dyDescent="0.2">
      <c r="A174" s="91">
        <v>410000</v>
      </c>
      <c r="B174" s="69" t="s">
        <v>42</v>
      </c>
      <c r="C174" s="134">
        <f t="shared" ref="C174" si="40">C175+C180</f>
        <v>798800</v>
      </c>
      <c r="D174" s="134">
        <f>D175+D180</f>
        <v>799500</v>
      </c>
      <c r="E174" s="135">
        <f t="shared" si="32"/>
        <v>100.08763144717076</v>
      </c>
    </row>
    <row r="175" spans="1:5" s="60" customFormat="1" ht="19.5" x14ac:dyDescent="0.2">
      <c r="A175" s="91">
        <v>411000</v>
      </c>
      <c r="B175" s="69" t="s">
        <v>43</v>
      </c>
      <c r="C175" s="134">
        <f t="shared" ref="C175" si="41">SUM(C176:C179)</f>
        <v>697800</v>
      </c>
      <c r="D175" s="134">
        <f>SUM(D176:D179)</f>
        <v>697800</v>
      </c>
      <c r="E175" s="135">
        <f t="shared" si="32"/>
        <v>100</v>
      </c>
    </row>
    <row r="176" spans="1:5" s="60" customFormat="1" x14ac:dyDescent="0.2">
      <c r="A176" s="89">
        <v>411100</v>
      </c>
      <c r="B176" s="25" t="s">
        <v>44</v>
      </c>
      <c r="C176" s="73">
        <v>665000</v>
      </c>
      <c r="D176" s="73">
        <v>665000</v>
      </c>
      <c r="E176" s="74">
        <f t="shared" si="32"/>
        <v>100</v>
      </c>
    </row>
    <row r="177" spans="1:5" s="60" customFormat="1" ht="37.5" x14ac:dyDescent="0.2">
      <c r="A177" s="89">
        <v>411200</v>
      </c>
      <c r="B177" s="25" t="s">
        <v>45</v>
      </c>
      <c r="C177" s="73">
        <v>7000</v>
      </c>
      <c r="D177" s="73">
        <v>7000</v>
      </c>
      <c r="E177" s="74">
        <f t="shared" si="32"/>
        <v>100</v>
      </c>
    </row>
    <row r="178" spans="1:5" s="60" customFormat="1" ht="37.5" x14ac:dyDescent="0.2">
      <c r="A178" s="89">
        <v>411300</v>
      </c>
      <c r="B178" s="25" t="s">
        <v>46</v>
      </c>
      <c r="C178" s="73">
        <v>19400</v>
      </c>
      <c r="D178" s="73">
        <v>19400</v>
      </c>
      <c r="E178" s="74">
        <f t="shared" si="32"/>
        <v>100</v>
      </c>
    </row>
    <row r="179" spans="1:5" s="60" customFormat="1" x14ac:dyDescent="0.2">
      <c r="A179" s="89">
        <v>411400</v>
      </c>
      <c r="B179" s="25" t="s">
        <v>47</v>
      </c>
      <c r="C179" s="73">
        <v>6400</v>
      </c>
      <c r="D179" s="73">
        <v>6400</v>
      </c>
      <c r="E179" s="74">
        <f t="shared" si="32"/>
        <v>100</v>
      </c>
    </row>
    <row r="180" spans="1:5" s="60" customFormat="1" ht="19.5" x14ac:dyDescent="0.2">
      <c r="A180" s="91">
        <v>412000</v>
      </c>
      <c r="B180" s="75" t="s">
        <v>48</v>
      </c>
      <c r="C180" s="134">
        <f t="shared" ref="C180" si="42">SUM(C181:C192)</f>
        <v>101000</v>
      </c>
      <c r="D180" s="134">
        <f>SUM(D181:D192)</f>
        <v>101700</v>
      </c>
      <c r="E180" s="135">
        <f t="shared" si="32"/>
        <v>100.6930693069307</v>
      </c>
    </row>
    <row r="181" spans="1:5" s="60" customFormat="1" x14ac:dyDescent="0.2">
      <c r="A181" s="89">
        <v>412100</v>
      </c>
      <c r="B181" s="25" t="s">
        <v>49</v>
      </c>
      <c r="C181" s="73">
        <v>42800</v>
      </c>
      <c r="D181" s="73">
        <v>42800</v>
      </c>
      <c r="E181" s="74">
        <f t="shared" si="32"/>
        <v>100</v>
      </c>
    </row>
    <row r="182" spans="1:5" s="60" customFormat="1" ht="37.5" x14ac:dyDescent="0.2">
      <c r="A182" s="89">
        <v>412200</v>
      </c>
      <c r="B182" s="25" t="s">
        <v>50</v>
      </c>
      <c r="C182" s="73">
        <v>26100</v>
      </c>
      <c r="D182" s="73">
        <v>28100</v>
      </c>
      <c r="E182" s="74">
        <f t="shared" si="32"/>
        <v>107.66283524904215</v>
      </c>
    </row>
    <row r="183" spans="1:5" s="60" customFormat="1" x14ac:dyDescent="0.2">
      <c r="A183" s="89">
        <v>412300</v>
      </c>
      <c r="B183" s="25" t="s">
        <v>51</v>
      </c>
      <c r="C183" s="73">
        <v>4100</v>
      </c>
      <c r="D183" s="73">
        <v>4100</v>
      </c>
      <c r="E183" s="74">
        <f t="shared" si="32"/>
        <v>100</v>
      </c>
    </row>
    <row r="184" spans="1:5" s="60" customFormat="1" x14ac:dyDescent="0.2">
      <c r="A184" s="89">
        <v>412500</v>
      </c>
      <c r="B184" s="25" t="s">
        <v>55</v>
      </c>
      <c r="C184" s="73">
        <v>4000</v>
      </c>
      <c r="D184" s="73">
        <v>4000</v>
      </c>
      <c r="E184" s="74">
        <f t="shared" si="32"/>
        <v>100</v>
      </c>
    </row>
    <row r="185" spans="1:5" s="60" customFormat="1" x14ac:dyDescent="0.2">
      <c r="A185" s="89">
        <v>412600</v>
      </c>
      <c r="B185" s="25" t="s">
        <v>56</v>
      </c>
      <c r="C185" s="73">
        <v>7000</v>
      </c>
      <c r="D185" s="73">
        <v>7000</v>
      </c>
      <c r="E185" s="74">
        <f t="shared" si="32"/>
        <v>100</v>
      </c>
    </row>
    <row r="186" spans="1:5" s="60" customFormat="1" x14ac:dyDescent="0.2">
      <c r="A186" s="89">
        <v>412700</v>
      </c>
      <c r="B186" s="25" t="s">
        <v>58</v>
      </c>
      <c r="C186" s="73">
        <v>6000</v>
      </c>
      <c r="D186" s="73">
        <v>4700.0000000000036</v>
      </c>
      <c r="E186" s="74">
        <f t="shared" si="32"/>
        <v>78.3333333333334</v>
      </c>
    </row>
    <row r="187" spans="1:5" s="60" customFormat="1" x14ac:dyDescent="0.2">
      <c r="A187" s="89">
        <v>412900</v>
      </c>
      <c r="B187" s="25" t="s">
        <v>74</v>
      </c>
      <c r="C187" s="73">
        <v>1000</v>
      </c>
      <c r="D187" s="73">
        <v>1000</v>
      </c>
      <c r="E187" s="74">
        <f t="shared" si="32"/>
        <v>100</v>
      </c>
    </row>
    <row r="188" spans="1:5" s="60" customFormat="1" x14ac:dyDescent="0.2">
      <c r="A188" s="89">
        <v>412900</v>
      </c>
      <c r="B188" s="126" t="s">
        <v>75</v>
      </c>
      <c r="C188" s="73">
        <v>3000</v>
      </c>
      <c r="D188" s="73">
        <v>3000</v>
      </c>
      <c r="E188" s="74">
        <f t="shared" si="32"/>
        <v>100</v>
      </c>
    </row>
    <row r="189" spans="1:5" s="60" customFormat="1" x14ac:dyDescent="0.2">
      <c r="A189" s="89">
        <v>412900</v>
      </c>
      <c r="B189" s="126" t="s">
        <v>76</v>
      </c>
      <c r="C189" s="73">
        <v>700</v>
      </c>
      <c r="D189" s="73">
        <v>700</v>
      </c>
      <c r="E189" s="74">
        <f t="shared" ref="E189:E242" si="43">D189/C189*100</f>
        <v>100</v>
      </c>
    </row>
    <row r="190" spans="1:5" s="60" customFormat="1" x14ac:dyDescent="0.2">
      <c r="A190" s="89">
        <v>412900</v>
      </c>
      <c r="B190" s="126" t="s">
        <v>77</v>
      </c>
      <c r="C190" s="73">
        <v>3000</v>
      </c>
      <c r="D190" s="73">
        <v>3000</v>
      </c>
      <c r="E190" s="74">
        <f t="shared" si="43"/>
        <v>100</v>
      </c>
    </row>
    <row r="191" spans="1:5" s="60" customFormat="1" x14ac:dyDescent="0.2">
      <c r="A191" s="89">
        <v>412900</v>
      </c>
      <c r="B191" s="126" t="s">
        <v>78</v>
      </c>
      <c r="C191" s="73">
        <v>1300</v>
      </c>
      <c r="D191" s="73">
        <v>1300</v>
      </c>
      <c r="E191" s="74">
        <f t="shared" si="43"/>
        <v>100</v>
      </c>
    </row>
    <row r="192" spans="1:5" s="60" customFormat="1" x14ac:dyDescent="0.2">
      <c r="A192" s="89">
        <v>412900</v>
      </c>
      <c r="B192" s="25" t="s">
        <v>80</v>
      </c>
      <c r="C192" s="73">
        <v>2000</v>
      </c>
      <c r="D192" s="73">
        <v>2000</v>
      </c>
      <c r="E192" s="74">
        <f t="shared" si="43"/>
        <v>100</v>
      </c>
    </row>
    <row r="193" spans="1:5" s="60" customFormat="1" ht="19.5" x14ac:dyDescent="0.2">
      <c r="A193" s="91">
        <v>510000</v>
      </c>
      <c r="B193" s="75" t="s">
        <v>273</v>
      </c>
      <c r="C193" s="134">
        <f t="shared" ref="C193" si="44">C194+C196</f>
        <v>31000</v>
      </c>
      <c r="D193" s="134">
        <f>D194+D196</f>
        <v>32400</v>
      </c>
      <c r="E193" s="135">
        <f t="shared" si="43"/>
        <v>104.51612903225806</v>
      </c>
    </row>
    <row r="194" spans="1:5" s="60" customFormat="1" ht="19.5" x14ac:dyDescent="0.2">
      <c r="A194" s="91">
        <v>511000</v>
      </c>
      <c r="B194" s="75" t="s">
        <v>274</v>
      </c>
      <c r="C194" s="134">
        <f t="shared" ref="C194" si="45">SUM(C195:C195)</f>
        <v>30000</v>
      </c>
      <c r="D194" s="134">
        <f>SUM(D195:D195)</f>
        <v>31400</v>
      </c>
      <c r="E194" s="135">
        <f t="shared" si="43"/>
        <v>104.66666666666666</v>
      </c>
    </row>
    <row r="195" spans="1:5" s="60" customFormat="1" x14ac:dyDescent="0.2">
      <c r="A195" s="89">
        <v>511300</v>
      </c>
      <c r="B195" s="25" t="s">
        <v>277</v>
      </c>
      <c r="C195" s="73">
        <v>30000</v>
      </c>
      <c r="D195" s="73">
        <v>31400</v>
      </c>
      <c r="E195" s="74">
        <f t="shared" si="43"/>
        <v>104.66666666666666</v>
      </c>
    </row>
    <row r="196" spans="1:5" s="60" customFormat="1" ht="19.5" x14ac:dyDescent="0.2">
      <c r="A196" s="91">
        <v>516000</v>
      </c>
      <c r="B196" s="75" t="s">
        <v>287</v>
      </c>
      <c r="C196" s="134">
        <f t="shared" ref="C196" si="46">C197</f>
        <v>1000</v>
      </c>
      <c r="D196" s="134">
        <f>D197</f>
        <v>999.99999999999989</v>
      </c>
      <c r="E196" s="135">
        <f t="shared" si="43"/>
        <v>99.999999999999986</v>
      </c>
    </row>
    <row r="197" spans="1:5" s="60" customFormat="1" x14ac:dyDescent="0.2">
      <c r="A197" s="89">
        <v>516100</v>
      </c>
      <c r="B197" s="25" t="s">
        <v>287</v>
      </c>
      <c r="C197" s="73">
        <v>1000</v>
      </c>
      <c r="D197" s="73">
        <v>999.99999999999989</v>
      </c>
      <c r="E197" s="74">
        <f t="shared" si="43"/>
        <v>99.999999999999986</v>
      </c>
    </row>
    <row r="198" spans="1:5" s="79" customFormat="1" ht="19.5" x14ac:dyDescent="0.2">
      <c r="A198" s="91">
        <v>630000</v>
      </c>
      <c r="B198" s="75" t="s">
        <v>308</v>
      </c>
      <c r="C198" s="134">
        <f t="shared" ref="C198" si="47">C199</f>
        <v>17800</v>
      </c>
      <c r="D198" s="134">
        <f>D199</f>
        <v>17800</v>
      </c>
      <c r="E198" s="135">
        <f t="shared" si="43"/>
        <v>100</v>
      </c>
    </row>
    <row r="199" spans="1:5" s="79" customFormat="1" ht="19.5" x14ac:dyDescent="0.2">
      <c r="A199" s="91">
        <v>638000</v>
      </c>
      <c r="B199" s="75" t="s">
        <v>317</v>
      </c>
      <c r="C199" s="134">
        <f t="shared" ref="C199" si="48">C200</f>
        <v>17800</v>
      </c>
      <c r="D199" s="134">
        <f>D200</f>
        <v>17800</v>
      </c>
      <c r="E199" s="135">
        <f t="shared" si="43"/>
        <v>100</v>
      </c>
    </row>
    <row r="200" spans="1:5" s="60" customFormat="1" x14ac:dyDescent="0.2">
      <c r="A200" s="89">
        <v>638100</v>
      </c>
      <c r="B200" s="25" t="s">
        <v>318</v>
      </c>
      <c r="C200" s="73">
        <v>17800</v>
      </c>
      <c r="D200" s="73">
        <v>17800</v>
      </c>
      <c r="E200" s="74">
        <f t="shared" si="43"/>
        <v>100</v>
      </c>
    </row>
    <row r="201" spans="1:5" s="60" customFormat="1" x14ac:dyDescent="0.2">
      <c r="A201" s="109"/>
      <c r="B201" s="128" t="s">
        <v>327</v>
      </c>
      <c r="C201" s="139">
        <f t="shared" ref="C201" si="49">C174+C193+C198</f>
        <v>847600</v>
      </c>
      <c r="D201" s="139">
        <f>D174+D193+D198</f>
        <v>849700</v>
      </c>
      <c r="E201" s="140">
        <f t="shared" si="43"/>
        <v>100.24775837659273</v>
      </c>
    </row>
    <row r="202" spans="1:5" s="60" customFormat="1" x14ac:dyDescent="0.2">
      <c r="A202" s="88"/>
      <c r="B202" s="67"/>
      <c r="C202" s="124"/>
      <c r="D202" s="124"/>
      <c r="E202" s="125"/>
    </row>
    <row r="203" spans="1:5" s="60" customFormat="1" x14ac:dyDescent="0.2">
      <c r="A203" s="77"/>
      <c r="B203" s="67"/>
      <c r="C203" s="132"/>
      <c r="D203" s="132"/>
      <c r="E203" s="133"/>
    </row>
    <row r="204" spans="1:5" s="60" customFormat="1" ht="19.5" x14ac:dyDescent="0.2">
      <c r="A204" s="89" t="s">
        <v>339</v>
      </c>
      <c r="B204" s="75"/>
      <c r="C204" s="132"/>
      <c r="D204" s="132"/>
      <c r="E204" s="133"/>
    </row>
    <row r="205" spans="1:5" s="60" customFormat="1" ht="19.5" x14ac:dyDescent="0.2">
      <c r="A205" s="89" t="s">
        <v>334</v>
      </c>
      <c r="B205" s="75"/>
      <c r="C205" s="132"/>
      <c r="D205" s="132"/>
      <c r="E205" s="133"/>
    </row>
    <row r="206" spans="1:5" s="60" customFormat="1" ht="19.5" x14ac:dyDescent="0.2">
      <c r="A206" s="89" t="s">
        <v>340</v>
      </c>
      <c r="B206" s="75"/>
      <c r="C206" s="132"/>
      <c r="D206" s="132"/>
      <c r="E206" s="133"/>
    </row>
    <row r="207" spans="1:5" s="60" customFormat="1" ht="19.5" x14ac:dyDescent="0.2">
      <c r="A207" s="89" t="s">
        <v>326</v>
      </c>
      <c r="B207" s="75"/>
      <c r="C207" s="132"/>
      <c r="D207" s="132"/>
      <c r="E207" s="133"/>
    </row>
    <row r="208" spans="1:5" s="60" customFormat="1" x14ac:dyDescent="0.2">
      <c r="A208" s="89"/>
      <c r="B208" s="66"/>
      <c r="C208" s="124"/>
      <c r="D208" s="124"/>
      <c r="E208" s="125"/>
    </row>
    <row r="209" spans="1:5" s="60" customFormat="1" ht="19.5" x14ac:dyDescent="0.2">
      <c r="A209" s="91">
        <v>410000</v>
      </c>
      <c r="B209" s="69" t="s">
        <v>42</v>
      </c>
      <c r="C209" s="134">
        <f t="shared" ref="C209" si="50">C210+C215</f>
        <v>179200</v>
      </c>
      <c r="D209" s="134">
        <f t="shared" ref="D209" si="51">D210+D215</f>
        <v>184400</v>
      </c>
      <c r="E209" s="135">
        <f t="shared" si="43"/>
        <v>102.90178571428572</v>
      </c>
    </row>
    <row r="210" spans="1:5" s="60" customFormat="1" ht="19.5" x14ac:dyDescent="0.2">
      <c r="A210" s="91">
        <v>411000</v>
      </c>
      <c r="B210" s="69" t="s">
        <v>43</v>
      </c>
      <c r="C210" s="134">
        <f t="shared" ref="C210" si="52">SUM(C211:C214)</f>
        <v>27800</v>
      </c>
      <c r="D210" s="134">
        <f t="shared" ref="D210" si="53">SUM(D211:D214)</f>
        <v>15100</v>
      </c>
      <c r="E210" s="135">
        <f t="shared" si="43"/>
        <v>54.316546762589923</v>
      </c>
    </row>
    <row r="211" spans="1:5" s="60" customFormat="1" x14ac:dyDescent="0.2">
      <c r="A211" s="89">
        <v>411100</v>
      </c>
      <c r="B211" s="25" t="s">
        <v>44</v>
      </c>
      <c r="C211" s="73">
        <v>26900</v>
      </c>
      <c r="D211" s="73">
        <v>13000</v>
      </c>
      <c r="E211" s="74">
        <f t="shared" si="43"/>
        <v>48.3271375464684</v>
      </c>
    </row>
    <row r="212" spans="1:5" s="60" customFormat="1" ht="37.5" x14ac:dyDescent="0.2">
      <c r="A212" s="89">
        <v>411200</v>
      </c>
      <c r="B212" s="25" t="s">
        <v>45</v>
      </c>
      <c r="C212" s="73">
        <v>900</v>
      </c>
      <c r="D212" s="73">
        <v>600</v>
      </c>
      <c r="E212" s="74">
        <f t="shared" si="43"/>
        <v>66.666666666666657</v>
      </c>
    </row>
    <row r="213" spans="1:5" s="60" customFormat="1" ht="37.5" x14ac:dyDescent="0.2">
      <c r="A213" s="89">
        <v>411300</v>
      </c>
      <c r="B213" s="25" t="s">
        <v>46</v>
      </c>
      <c r="C213" s="73">
        <v>0</v>
      </c>
      <c r="D213" s="73">
        <v>700</v>
      </c>
      <c r="E213" s="74">
        <v>0</v>
      </c>
    </row>
    <row r="214" spans="1:5" s="60" customFormat="1" x14ac:dyDescent="0.2">
      <c r="A214" s="89">
        <v>411400</v>
      </c>
      <c r="B214" s="25" t="s">
        <v>47</v>
      </c>
      <c r="C214" s="73">
        <v>0</v>
      </c>
      <c r="D214" s="73">
        <v>800</v>
      </c>
      <c r="E214" s="74">
        <v>0</v>
      </c>
    </row>
    <row r="215" spans="1:5" s="60" customFormat="1" ht="19.5" x14ac:dyDescent="0.2">
      <c r="A215" s="91">
        <v>412000</v>
      </c>
      <c r="B215" s="75" t="s">
        <v>48</v>
      </c>
      <c r="C215" s="134">
        <f t="shared" ref="C215" si="54">SUM(C216:C226)</f>
        <v>151400</v>
      </c>
      <c r="D215" s="134">
        <f>SUM(D216:D226)</f>
        <v>169300</v>
      </c>
      <c r="E215" s="135">
        <f t="shared" si="43"/>
        <v>111.82298546895642</v>
      </c>
    </row>
    <row r="216" spans="1:5" s="60" customFormat="1" x14ac:dyDescent="0.2">
      <c r="A216" s="89">
        <v>412100</v>
      </c>
      <c r="B216" s="25" t="s">
        <v>49</v>
      </c>
      <c r="C216" s="73">
        <v>7000</v>
      </c>
      <c r="D216" s="73">
        <v>4000</v>
      </c>
      <c r="E216" s="74">
        <f t="shared" si="43"/>
        <v>57.142857142857139</v>
      </c>
    </row>
    <row r="217" spans="1:5" s="60" customFormat="1" ht="37.5" x14ac:dyDescent="0.2">
      <c r="A217" s="89">
        <v>412200</v>
      </c>
      <c r="B217" s="25" t="s">
        <v>50</v>
      </c>
      <c r="C217" s="73">
        <v>4600</v>
      </c>
      <c r="D217" s="73">
        <v>4600</v>
      </c>
      <c r="E217" s="74">
        <f t="shared" si="43"/>
        <v>100</v>
      </c>
    </row>
    <row r="218" spans="1:5" s="60" customFormat="1" x14ac:dyDescent="0.2">
      <c r="A218" s="89">
        <v>412300</v>
      </c>
      <c r="B218" s="25" t="s">
        <v>51</v>
      </c>
      <c r="C218" s="73">
        <v>1000</v>
      </c>
      <c r="D218" s="73">
        <v>2000</v>
      </c>
      <c r="E218" s="74">
        <f t="shared" si="43"/>
        <v>200</v>
      </c>
    </row>
    <row r="219" spans="1:5" s="60" customFormat="1" x14ac:dyDescent="0.2">
      <c r="A219" s="89">
        <v>412500</v>
      </c>
      <c r="B219" s="25" t="s">
        <v>55</v>
      </c>
      <c r="C219" s="73">
        <v>500</v>
      </c>
      <c r="D219" s="73">
        <v>5100</v>
      </c>
      <c r="E219" s="74"/>
    </row>
    <row r="220" spans="1:5" s="60" customFormat="1" x14ac:dyDescent="0.2">
      <c r="A220" s="89">
        <v>412600</v>
      </c>
      <c r="B220" s="25" t="s">
        <v>56</v>
      </c>
      <c r="C220" s="73">
        <v>9000</v>
      </c>
      <c r="D220" s="73">
        <v>7500</v>
      </c>
      <c r="E220" s="74">
        <f t="shared" si="43"/>
        <v>83.333333333333343</v>
      </c>
    </row>
    <row r="221" spans="1:5" s="60" customFormat="1" x14ac:dyDescent="0.2">
      <c r="A221" s="89">
        <v>412700</v>
      </c>
      <c r="B221" s="25" t="s">
        <v>58</v>
      </c>
      <c r="C221" s="73">
        <v>4800</v>
      </c>
      <c r="D221" s="73">
        <v>4600</v>
      </c>
      <c r="E221" s="74">
        <f t="shared" si="43"/>
        <v>95.833333333333343</v>
      </c>
    </row>
    <row r="222" spans="1:5" s="60" customFormat="1" x14ac:dyDescent="0.2">
      <c r="A222" s="89">
        <v>412900</v>
      </c>
      <c r="B222" s="126" t="s">
        <v>74</v>
      </c>
      <c r="C222" s="73">
        <v>500</v>
      </c>
      <c r="D222" s="73">
        <v>500</v>
      </c>
      <c r="E222" s="74">
        <f t="shared" si="43"/>
        <v>100</v>
      </c>
    </row>
    <row r="223" spans="1:5" s="60" customFormat="1" x14ac:dyDescent="0.2">
      <c r="A223" s="89">
        <v>412900</v>
      </c>
      <c r="B223" s="25" t="s">
        <v>75</v>
      </c>
      <c r="C223" s="73">
        <v>122700</v>
      </c>
      <c r="D223" s="73">
        <v>139700</v>
      </c>
      <c r="E223" s="74">
        <f t="shared" si="43"/>
        <v>113.85493072534638</v>
      </c>
    </row>
    <row r="224" spans="1:5" s="60" customFormat="1" x14ac:dyDescent="0.2">
      <c r="A224" s="89">
        <v>412900</v>
      </c>
      <c r="B224" s="126" t="s">
        <v>76</v>
      </c>
      <c r="C224" s="73">
        <v>1000</v>
      </c>
      <c r="D224" s="73">
        <v>1000</v>
      </c>
      <c r="E224" s="74">
        <f t="shared" si="43"/>
        <v>100</v>
      </c>
    </row>
    <row r="225" spans="1:5" s="60" customFormat="1" x14ac:dyDescent="0.2">
      <c r="A225" s="89">
        <v>412900</v>
      </c>
      <c r="B225" s="126" t="s">
        <v>77</v>
      </c>
      <c r="C225" s="73">
        <v>100</v>
      </c>
      <c r="D225" s="73">
        <v>100</v>
      </c>
      <c r="E225" s="74">
        <f t="shared" si="43"/>
        <v>100</v>
      </c>
    </row>
    <row r="226" spans="1:5" s="60" customFormat="1" x14ac:dyDescent="0.2">
      <c r="A226" s="89">
        <v>412900</v>
      </c>
      <c r="B226" s="25" t="s">
        <v>80</v>
      </c>
      <c r="C226" s="73">
        <v>200</v>
      </c>
      <c r="D226" s="73">
        <v>200</v>
      </c>
      <c r="E226" s="74">
        <f t="shared" si="43"/>
        <v>100</v>
      </c>
    </row>
    <row r="227" spans="1:5" s="60" customFormat="1" x14ac:dyDescent="0.2">
      <c r="A227" s="141"/>
      <c r="B227" s="128" t="s">
        <v>327</v>
      </c>
      <c r="C227" s="139">
        <f>C209</f>
        <v>179200</v>
      </c>
      <c r="D227" s="139">
        <f>D209</f>
        <v>184400</v>
      </c>
      <c r="E227" s="140">
        <f t="shared" si="43"/>
        <v>102.90178571428572</v>
      </c>
    </row>
    <row r="228" spans="1:5" s="60" customFormat="1" x14ac:dyDescent="0.2">
      <c r="A228" s="142"/>
      <c r="B228" s="67"/>
      <c r="C228" s="124"/>
      <c r="D228" s="124"/>
      <c r="E228" s="125"/>
    </row>
    <row r="229" spans="1:5" s="60" customFormat="1" x14ac:dyDescent="0.2">
      <c r="A229" s="77"/>
      <c r="B229" s="67"/>
      <c r="C229" s="132"/>
      <c r="D229" s="132"/>
      <c r="E229" s="133"/>
    </row>
    <row r="230" spans="1:5" s="60" customFormat="1" ht="19.5" x14ac:dyDescent="0.2">
      <c r="A230" s="89" t="s">
        <v>341</v>
      </c>
      <c r="B230" s="75"/>
      <c r="C230" s="132"/>
      <c r="D230" s="132"/>
      <c r="E230" s="133"/>
    </row>
    <row r="231" spans="1:5" s="60" customFormat="1" ht="19.5" x14ac:dyDescent="0.2">
      <c r="A231" s="89" t="s">
        <v>334</v>
      </c>
      <c r="B231" s="75"/>
      <c r="C231" s="132"/>
      <c r="D231" s="132"/>
      <c r="E231" s="133"/>
    </row>
    <row r="232" spans="1:5" s="60" customFormat="1" ht="19.5" x14ac:dyDescent="0.2">
      <c r="A232" s="89" t="s">
        <v>342</v>
      </c>
      <c r="B232" s="75"/>
      <c r="C232" s="132"/>
      <c r="D232" s="132"/>
      <c r="E232" s="133"/>
    </row>
    <row r="233" spans="1:5" s="60" customFormat="1" ht="19.5" x14ac:dyDescent="0.2">
      <c r="A233" s="89" t="s">
        <v>326</v>
      </c>
      <c r="B233" s="75"/>
      <c r="C233" s="132"/>
      <c r="D233" s="132"/>
      <c r="E233" s="133"/>
    </row>
    <row r="234" spans="1:5" s="60" customFormat="1" x14ac:dyDescent="0.2">
      <c r="A234" s="89"/>
      <c r="B234" s="66"/>
      <c r="C234" s="124"/>
      <c r="D234" s="124"/>
      <c r="E234" s="125"/>
    </row>
    <row r="235" spans="1:5" s="60" customFormat="1" ht="19.5" x14ac:dyDescent="0.2">
      <c r="A235" s="91">
        <v>410000</v>
      </c>
      <c r="B235" s="69" t="s">
        <v>42</v>
      </c>
      <c r="C235" s="134">
        <f>C236</f>
        <v>128100</v>
      </c>
      <c r="D235" s="134">
        <f>D236</f>
        <v>128100</v>
      </c>
      <c r="E235" s="135">
        <f t="shared" si="43"/>
        <v>100</v>
      </c>
    </row>
    <row r="236" spans="1:5" s="60" customFormat="1" ht="19.5" x14ac:dyDescent="0.2">
      <c r="A236" s="91">
        <v>412000</v>
      </c>
      <c r="B236" s="75" t="s">
        <v>48</v>
      </c>
      <c r="C236" s="134">
        <f>SUM(C237:C241)</f>
        <v>128100</v>
      </c>
      <c r="D236" s="134">
        <f>SUM(D237:D241)</f>
        <v>128100</v>
      </c>
      <c r="E236" s="135">
        <f t="shared" si="43"/>
        <v>100</v>
      </c>
    </row>
    <row r="237" spans="1:5" s="60" customFormat="1" ht="37.5" x14ac:dyDescent="0.2">
      <c r="A237" s="89">
        <v>412200</v>
      </c>
      <c r="B237" s="25" t="s">
        <v>50</v>
      </c>
      <c r="C237" s="73">
        <v>400</v>
      </c>
      <c r="D237" s="73">
        <v>400</v>
      </c>
      <c r="E237" s="74">
        <f t="shared" si="43"/>
        <v>100</v>
      </c>
    </row>
    <row r="238" spans="1:5" s="60" customFormat="1" x14ac:dyDescent="0.2">
      <c r="A238" s="89">
        <v>412300</v>
      </c>
      <c r="B238" s="25" t="s">
        <v>51</v>
      </c>
      <c r="C238" s="73">
        <v>2000</v>
      </c>
      <c r="D238" s="73">
        <v>2000</v>
      </c>
      <c r="E238" s="74">
        <f t="shared" si="43"/>
        <v>100</v>
      </c>
    </row>
    <row r="239" spans="1:5" s="60" customFormat="1" x14ac:dyDescent="0.2">
      <c r="A239" s="89">
        <v>412600</v>
      </c>
      <c r="B239" s="25" t="s">
        <v>56</v>
      </c>
      <c r="C239" s="73">
        <v>6400</v>
      </c>
      <c r="D239" s="73">
        <v>6400</v>
      </c>
      <c r="E239" s="74">
        <f t="shared" si="43"/>
        <v>100</v>
      </c>
    </row>
    <row r="240" spans="1:5" s="60" customFormat="1" x14ac:dyDescent="0.2">
      <c r="A240" s="89">
        <v>412700</v>
      </c>
      <c r="B240" s="25" t="s">
        <v>58</v>
      </c>
      <c r="C240" s="73">
        <v>300</v>
      </c>
      <c r="D240" s="73">
        <v>300</v>
      </c>
      <c r="E240" s="74">
        <f t="shared" si="43"/>
        <v>100</v>
      </c>
    </row>
    <row r="241" spans="1:5" s="60" customFormat="1" x14ac:dyDescent="0.2">
      <c r="A241" s="89">
        <v>412900</v>
      </c>
      <c r="B241" s="25" t="s">
        <v>75</v>
      </c>
      <c r="C241" s="73">
        <v>119000</v>
      </c>
      <c r="D241" s="73">
        <v>119000</v>
      </c>
      <c r="E241" s="74">
        <f t="shared" si="43"/>
        <v>100</v>
      </c>
    </row>
    <row r="242" spans="1:5" s="60" customFormat="1" x14ac:dyDescent="0.2">
      <c r="A242" s="141"/>
      <c r="B242" s="128" t="s">
        <v>327</v>
      </c>
      <c r="C242" s="139">
        <f>C235</f>
        <v>128100</v>
      </c>
      <c r="D242" s="139">
        <f>D235</f>
        <v>128100</v>
      </c>
      <c r="E242" s="140">
        <f t="shared" si="43"/>
        <v>100</v>
      </c>
    </row>
    <row r="243" spans="1:5" s="60" customFormat="1" x14ac:dyDescent="0.2">
      <c r="A243" s="142"/>
      <c r="B243" s="67"/>
      <c r="C243" s="124"/>
      <c r="D243" s="124"/>
      <c r="E243" s="125"/>
    </row>
    <row r="244" spans="1:5" s="60" customFormat="1" x14ac:dyDescent="0.2">
      <c r="A244" s="142"/>
      <c r="B244" s="67"/>
      <c r="C244" s="124"/>
      <c r="D244" s="124"/>
      <c r="E244" s="125"/>
    </row>
    <row r="245" spans="1:5" s="60" customFormat="1" ht="19.5" x14ac:dyDescent="0.2">
      <c r="A245" s="89" t="s">
        <v>343</v>
      </c>
      <c r="B245" s="75"/>
      <c r="C245" s="124"/>
      <c r="D245" s="124"/>
      <c r="E245" s="125"/>
    </row>
    <row r="246" spans="1:5" s="60" customFormat="1" ht="19.5" x14ac:dyDescent="0.2">
      <c r="A246" s="89" t="s">
        <v>329</v>
      </c>
      <c r="B246" s="75"/>
      <c r="C246" s="124"/>
      <c r="D246" s="124"/>
      <c r="E246" s="125"/>
    </row>
    <row r="247" spans="1:5" s="60" customFormat="1" ht="19.5" x14ac:dyDescent="0.2">
      <c r="A247" s="89" t="s">
        <v>344</v>
      </c>
      <c r="B247" s="75"/>
      <c r="C247" s="124"/>
      <c r="D247" s="124"/>
      <c r="E247" s="125"/>
    </row>
    <row r="248" spans="1:5" s="60" customFormat="1" ht="19.5" x14ac:dyDescent="0.2">
      <c r="A248" s="89" t="s">
        <v>326</v>
      </c>
      <c r="B248" s="75"/>
      <c r="C248" s="124"/>
      <c r="D248" s="124"/>
      <c r="E248" s="125"/>
    </row>
    <row r="249" spans="1:5" s="60" customFormat="1" x14ac:dyDescent="0.2">
      <c r="A249" s="89"/>
      <c r="B249" s="66"/>
      <c r="C249" s="124"/>
      <c r="D249" s="124"/>
      <c r="E249" s="125"/>
    </row>
    <row r="250" spans="1:5" s="79" customFormat="1" ht="19.5" x14ac:dyDescent="0.2">
      <c r="A250" s="91">
        <v>410000</v>
      </c>
      <c r="B250" s="69" t="s">
        <v>42</v>
      </c>
      <c r="C250" s="134">
        <f t="shared" ref="C250" si="55">C251+C256</f>
        <v>405000</v>
      </c>
      <c r="D250" s="134">
        <f t="shared" ref="D250" si="56">D251+D256</f>
        <v>408300</v>
      </c>
      <c r="E250" s="135">
        <f t="shared" ref="E250:E303" si="57">D250/C250*100</f>
        <v>100.81481481481482</v>
      </c>
    </row>
    <row r="251" spans="1:5" s="79" customFormat="1" ht="19.5" x14ac:dyDescent="0.2">
      <c r="A251" s="91">
        <v>411000</v>
      </c>
      <c r="B251" s="69" t="s">
        <v>43</v>
      </c>
      <c r="C251" s="134">
        <f t="shared" ref="C251" si="58">SUM(C252:C255)</f>
        <v>137300</v>
      </c>
      <c r="D251" s="134">
        <f t="shared" ref="D251" si="59">SUM(D252:D255)</f>
        <v>123400</v>
      </c>
      <c r="E251" s="135">
        <f t="shared" si="57"/>
        <v>89.876183539694097</v>
      </c>
    </row>
    <row r="252" spans="1:5" s="60" customFormat="1" x14ac:dyDescent="0.2">
      <c r="A252" s="89">
        <v>411100</v>
      </c>
      <c r="B252" s="25" t="s">
        <v>44</v>
      </c>
      <c r="C252" s="73">
        <v>124100</v>
      </c>
      <c r="D252" s="73">
        <v>105200</v>
      </c>
      <c r="E252" s="74">
        <f t="shared" si="57"/>
        <v>84.770346494762279</v>
      </c>
    </row>
    <row r="253" spans="1:5" s="60" customFormat="1" ht="37.5" x14ac:dyDescent="0.2">
      <c r="A253" s="89">
        <v>411200</v>
      </c>
      <c r="B253" s="25" t="s">
        <v>45</v>
      </c>
      <c r="C253" s="73">
        <v>9400</v>
      </c>
      <c r="D253" s="73">
        <v>10500</v>
      </c>
      <c r="E253" s="74">
        <f t="shared" si="57"/>
        <v>111.70212765957446</v>
      </c>
    </row>
    <row r="254" spans="1:5" s="60" customFormat="1" ht="37.5" x14ac:dyDescent="0.2">
      <c r="A254" s="89">
        <v>411300</v>
      </c>
      <c r="B254" s="25" t="s">
        <v>46</v>
      </c>
      <c r="C254" s="73">
        <v>0</v>
      </c>
      <c r="D254" s="73">
        <v>3800</v>
      </c>
      <c r="E254" s="74">
        <v>0</v>
      </c>
    </row>
    <row r="255" spans="1:5" s="60" customFormat="1" x14ac:dyDescent="0.2">
      <c r="A255" s="89">
        <v>411400</v>
      </c>
      <c r="B255" s="25" t="s">
        <v>47</v>
      </c>
      <c r="C255" s="73">
        <v>3800</v>
      </c>
      <c r="D255" s="73">
        <v>3900</v>
      </c>
      <c r="E255" s="74">
        <f t="shared" si="57"/>
        <v>102.63157894736842</v>
      </c>
    </row>
    <row r="256" spans="1:5" s="79" customFormat="1" ht="19.5" x14ac:dyDescent="0.2">
      <c r="A256" s="91">
        <v>412000</v>
      </c>
      <c r="B256" s="75" t="s">
        <v>48</v>
      </c>
      <c r="C256" s="134">
        <f t="shared" ref="C256" si="60">SUM(C257:C268)</f>
        <v>267700</v>
      </c>
      <c r="D256" s="134">
        <f>SUM(D257:D268)</f>
        <v>284900</v>
      </c>
      <c r="E256" s="135">
        <f t="shared" si="57"/>
        <v>106.42510272693313</v>
      </c>
    </row>
    <row r="257" spans="1:5" s="60" customFormat="1" x14ac:dyDescent="0.2">
      <c r="A257" s="89">
        <v>412100</v>
      </c>
      <c r="B257" s="25" t="s">
        <v>49</v>
      </c>
      <c r="C257" s="73">
        <v>45800</v>
      </c>
      <c r="D257" s="73">
        <v>45800</v>
      </c>
      <c r="E257" s="74">
        <f t="shared" si="57"/>
        <v>100</v>
      </c>
    </row>
    <row r="258" spans="1:5" s="60" customFormat="1" ht="37.5" x14ac:dyDescent="0.2">
      <c r="A258" s="89">
        <v>412200</v>
      </c>
      <c r="B258" s="25" t="s">
        <v>50</v>
      </c>
      <c r="C258" s="73">
        <v>15400</v>
      </c>
      <c r="D258" s="73">
        <v>16800</v>
      </c>
      <c r="E258" s="74">
        <f t="shared" si="57"/>
        <v>109.09090909090908</v>
      </c>
    </row>
    <row r="259" spans="1:5" s="60" customFormat="1" x14ac:dyDescent="0.2">
      <c r="A259" s="89">
        <v>412300</v>
      </c>
      <c r="B259" s="25" t="s">
        <v>51</v>
      </c>
      <c r="C259" s="73">
        <v>6700</v>
      </c>
      <c r="D259" s="73">
        <v>6000</v>
      </c>
      <c r="E259" s="74">
        <f t="shared" si="57"/>
        <v>89.552238805970148</v>
      </c>
    </row>
    <row r="260" spans="1:5" s="60" customFormat="1" x14ac:dyDescent="0.2">
      <c r="A260" s="89">
        <v>412500</v>
      </c>
      <c r="B260" s="25" t="s">
        <v>55</v>
      </c>
      <c r="C260" s="73">
        <v>1100</v>
      </c>
      <c r="D260" s="73">
        <v>800</v>
      </c>
      <c r="E260" s="74">
        <f t="shared" si="57"/>
        <v>72.727272727272734</v>
      </c>
    </row>
    <row r="261" spans="1:5" s="60" customFormat="1" x14ac:dyDescent="0.2">
      <c r="A261" s="89">
        <v>412600</v>
      </c>
      <c r="B261" s="25" t="s">
        <v>56</v>
      </c>
      <c r="C261" s="73">
        <v>10600</v>
      </c>
      <c r="D261" s="73">
        <v>14200.000000000002</v>
      </c>
      <c r="E261" s="74">
        <f t="shared" si="57"/>
        <v>133.96226415094341</v>
      </c>
    </row>
    <row r="262" spans="1:5" s="60" customFormat="1" x14ac:dyDescent="0.2">
      <c r="A262" s="89">
        <v>412700</v>
      </c>
      <c r="B262" s="25" t="s">
        <v>58</v>
      </c>
      <c r="C262" s="73">
        <v>22600</v>
      </c>
      <c r="D262" s="73">
        <v>33800</v>
      </c>
      <c r="E262" s="74">
        <f t="shared" si="57"/>
        <v>149.55752212389382</v>
      </c>
    </row>
    <row r="263" spans="1:5" s="60" customFormat="1" x14ac:dyDescent="0.2">
      <c r="A263" s="89">
        <v>412900</v>
      </c>
      <c r="B263" s="25" t="s">
        <v>74</v>
      </c>
      <c r="C263" s="73">
        <v>11000</v>
      </c>
      <c r="D263" s="73">
        <v>12000</v>
      </c>
      <c r="E263" s="74">
        <f t="shared" si="57"/>
        <v>109.09090909090908</v>
      </c>
    </row>
    <row r="264" spans="1:5" s="60" customFormat="1" x14ac:dyDescent="0.2">
      <c r="A264" s="89">
        <v>412900</v>
      </c>
      <c r="B264" s="126" t="s">
        <v>75</v>
      </c>
      <c r="C264" s="73">
        <v>149000</v>
      </c>
      <c r="D264" s="73">
        <v>149000</v>
      </c>
      <c r="E264" s="74">
        <f t="shared" si="57"/>
        <v>100</v>
      </c>
    </row>
    <row r="265" spans="1:5" s="60" customFormat="1" x14ac:dyDescent="0.2">
      <c r="A265" s="89">
        <v>412900</v>
      </c>
      <c r="B265" s="126" t="s">
        <v>76</v>
      </c>
      <c r="C265" s="73">
        <v>5000</v>
      </c>
      <c r="D265" s="73">
        <v>6100</v>
      </c>
      <c r="E265" s="74">
        <f t="shared" si="57"/>
        <v>122</v>
      </c>
    </row>
    <row r="266" spans="1:5" s="60" customFormat="1" x14ac:dyDescent="0.2">
      <c r="A266" s="89">
        <v>412900</v>
      </c>
      <c r="B266" s="126" t="s">
        <v>77</v>
      </c>
      <c r="C266" s="73">
        <v>300</v>
      </c>
      <c r="D266" s="73">
        <v>0</v>
      </c>
      <c r="E266" s="74">
        <f t="shared" si="57"/>
        <v>0</v>
      </c>
    </row>
    <row r="267" spans="1:5" s="60" customFormat="1" x14ac:dyDescent="0.2">
      <c r="A267" s="89">
        <v>412900</v>
      </c>
      <c r="B267" s="126" t="s">
        <v>78</v>
      </c>
      <c r="C267" s="73">
        <v>0</v>
      </c>
      <c r="D267" s="73">
        <v>200</v>
      </c>
      <c r="E267" s="74">
        <v>0</v>
      </c>
    </row>
    <row r="268" spans="1:5" s="60" customFormat="1" x14ac:dyDescent="0.2">
      <c r="A268" s="89">
        <v>412900</v>
      </c>
      <c r="B268" s="25" t="s">
        <v>80</v>
      </c>
      <c r="C268" s="73">
        <v>200</v>
      </c>
      <c r="D268" s="73">
        <v>200</v>
      </c>
      <c r="E268" s="74">
        <f t="shared" si="57"/>
        <v>100</v>
      </c>
    </row>
    <row r="269" spans="1:5" s="79" customFormat="1" ht="19.5" x14ac:dyDescent="0.2">
      <c r="A269" s="91">
        <v>510000</v>
      </c>
      <c r="B269" s="75" t="s">
        <v>273</v>
      </c>
      <c r="C269" s="134">
        <f t="shared" ref="C269" si="61">C270</f>
        <v>5500</v>
      </c>
      <c r="D269" s="134">
        <f>D270</f>
        <v>6000</v>
      </c>
      <c r="E269" s="135">
        <f t="shared" si="57"/>
        <v>109.09090909090908</v>
      </c>
    </row>
    <row r="270" spans="1:5" s="79" customFormat="1" ht="19.5" x14ac:dyDescent="0.2">
      <c r="A270" s="91">
        <v>511000</v>
      </c>
      <c r="B270" s="75" t="s">
        <v>274</v>
      </c>
      <c r="C270" s="134">
        <f t="shared" ref="C270" si="62">SUM(C271)</f>
        <v>5500</v>
      </c>
      <c r="D270" s="134">
        <f>SUM(D271)</f>
        <v>6000</v>
      </c>
      <c r="E270" s="135">
        <f t="shared" si="57"/>
        <v>109.09090909090908</v>
      </c>
    </row>
    <row r="271" spans="1:5" s="60" customFormat="1" x14ac:dyDescent="0.2">
      <c r="A271" s="89">
        <v>511300</v>
      </c>
      <c r="B271" s="25" t="s">
        <v>277</v>
      </c>
      <c r="C271" s="73">
        <v>5500</v>
      </c>
      <c r="D271" s="73">
        <v>6000</v>
      </c>
      <c r="E271" s="74">
        <f t="shared" si="57"/>
        <v>109.09090909090908</v>
      </c>
    </row>
    <row r="272" spans="1:5" s="60" customFormat="1" x14ac:dyDescent="0.2">
      <c r="A272" s="109"/>
      <c r="B272" s="128" t="s">
        <v>327</v>
      </c>
      <c r="C272" s="139">
        <f t="shared" ref="C272" si="63">C250+C269</f>
        <v>410500</v>
      </c>
      <c r="D272" s="139">
        <f>D250+D269</f>
        <v>414300</v>
      </c>
      <c r="E272" s="140">
        <f t="shared" si="57"/>
        <v>100.92570036540805</v>
      </c>
    </row>
    <row r="273" spans="1:5" s="60" customFormat="1" x14ac:dyDescent="0.2">
      <c r="A273" s="77"/>
      <c r="B273" s="67"/>
      <c r="C273" s="132"/>
      <c r="D273" s="132"/>
      <c r="E273" s="133"/>
    </row>
    <row r="274" spans="1:5" s="60" customFormat="1" x14ac:dyDescent="0.2">
      <c r="A274" s="77"/>
      <c r="B274" s="67"/>
      <c r="C274" s="132"/>
      <c r="D274" s="132"/>
      <c r="E274" s="133"/>
    </row>
    <row r="275" spans="1:5" s="60" customFormat="1" ht="19.5" x14ac:dyDescent="0.2">
      <c r="A275" s="89" t="s">
        <v>345</v>
      </c>
      <c r="B275" s="75"/>
      <c r="C275" s="132"/>
      <c r="D275" s="132"/>
      <c r="E275" s="133"/>
    </row>
    <row r="276" spans="1:5" s="60" customFormat="1" ht="19.5" x14ac:dyDescent="0.2">
      <c r="A276" s="89" t="s">
        <v>346</v>
      </c>
      <c r="B276" s="75"/>
      <c r="C276" s="132"/>
      <c r="D276" s="132"/>
      <c r="E276" s="133"/>
    </row>
    <row r="277" spans="1:5" s="60" customFormat="1" ht="19.5" x14ac:dyDescent="0.2">
      <c r="A277" s="89" t="s">
        <v>332</v>
      </c>
      <c r="B277" s="75"/>
      <c r="C277" s="132"/>
      <c r="D277" s="132"/>
      <c r="E277" s="133"/>
    </row>
    <row r="278" spans="1:5" s="60" customFormat="1" ht="19.5" x14ac:dyDescent="0.2">
      <c r="A278" s="89" t="s">
        <v>326</v>
      </c>
      <c r="B278" s="75"/>
      <c r="C278" s="132"/>
      <c r="D278" s="132"/>
      <c r="E278" s="133"/>
    </row>
    <row r="279" spans="1:5" s="60" customFormat="1" x14ac:dyDescent="0.2">
      <c r="A279" s="89"/>
      <c r="B279" s="66"/>
      <c r="C279" s="124"/>
      <c r="D279" s="124"/>
      <c r="E279" s="125"/>
    </row>
    <row r="280" spans="1:5" s="60" customFormat="1" ht="19.5" x14ac:dyDescent="0.2">
      <c r="A280" s="91">
        <v>410000</v>
      </c>
      <c r="B280" s="69" t="s">
        <v>42</v>
      </c>
      <c r="C280" s="134">
        <f t="shared" ref="C280" si="64">C281+C286</f>
        <v>1899300</v>
      </c>
      <c r="D280" s="134">
        <f t="shared" ref="D280" si="65">D281+D286</f>
        <v>1947400</v>
      </c>
      <c r="E280" s="135">
        <f t="shared" si="57"/>
        <v>102.53251197809719</v>
      </c>
    </row>
    <row r="281" spans="1:5" s="60" customFormat="1" ht="19.5" x14ac:dyDescent="0.2">
      <c r="A281" s="91">
        <v>411000</v>
      </c>
      <c r="B281" s="69" t="s">
        <v>43</v>
      </c>
      <c r="C281" s="134">
        <f t="shared" ref="C281" si="66">SUM(C282:C285)</f>
        <v>1697100</v>
      </c>
      <c r="D281" s="134">
        <f t="shared" ref="D281" si="67">SUM(D282:D285)</f>
        <v>1722200</v>
      </c>
      <c r="E281" s="135">
        <f t="shared" si="57"/>
        <v>101.4789935772789</v>
      </c>
    </row>
    <row r="282" spans="1:5" s="60" customFormat="1" x14ac:dyDescent="0.2">
      <c r="A282" s="89">
        <v>411100</v>
      </c>
      <c r="B282" s="25" t="s">
        <v>44</v>
      </c>
      <c r="C282" s="73">
        <v>1489400</v>
      </c>
      <c r="D282" s="73">
        <v>1496200</v>
      </c>
      <c r="E282" s="74">
        <f t="shared" si="57"/>
        <v>100.45655968846516</v>
      </c>
    </row>
    <row r="283" spans="1:5" s="60" customFormat="1" ht="37.5" x14ac:dyDescent="0.2">
      <c r="A283" s="89">
        <v>411200</v>
      </c>
      <c r="B283" s="25" t="s">
        <v>45</v>
      </c>
      <c r="C283" s="73">
        <v>191900</v>
      </c>
      <c r="D283" s="73">
        <v>195100</v>
      </c>
      <c r="E283" s="74">
        <f t="shared" si="57"/>
        <v>101.66753517457008</v>
      </c>
    </row>
    <row r="284" spans="1:5" s="60" customFormat="1" ht="37.5" x14ac:dyDescent="0.2">
      <c r="A284" s="89">
        <v>411300</v>
      </c>
      <c r="B284" s="25" t="s">
        <v>46</v>
      </c>
      <c r="C284" s="73">
        <v>5900</v>
      </c>
      <c r="D284" s="73">
        <v>8500</v>
      </c>
      <c r="E284" s="74">
        <f t="shared" si="57"/>
        <v>144.06779661016949</v>
      </c>
    </row>
    <row r="285" spans="1:5" s="60" customFormat="1" x14ac:dyDescent="0.2">
      <c r="A285" s="89">
        <v>411400</v>
      </c>
      <c r="B285" s="25" t="s">
        <v>47</v>
      </c>
      <c r="C285" s="73">
        <v>9900</v>
      </c>
      <c r="D285" s="73">
        <v>22400</v>
      </c>
      <c r="E285" s="74">
        <f t="shared" si="57"/>
        <v>226.26262626262624</v>
      </c>
    </row>
    <row r="286" spans="1:5" s="60" customFormat="1" ht="19.5" x14ac:dyDescent="0.2">
      <c r="A286" s="91">
        <v>412000</v>
      </c>
      <c r="B286" s="75" t="s">
        <v>48</v>
      </c>
      <c r="C286" s="134">
        <f t="shared" ref="C286" si="68">SUM(C287:C298)</f>
        <v>202200</v>
      </c>
      <c r="D286" s="134">
        <f>SUM(D287:D298)</f>
        <v>225200</v>
      </c>
      <c r="E286" s="135">
        <f t="shared" si="57"/>
        <v>111.37487636003955</v>
      </c>
    </row>
    <row r="287" spans="1:5" s="60" customFormat="1" x14ac:dyDescent="0.2">
      <c r="A287" s="89">
        <v>412100</v>
      </c>
      <c r="B287" s="25" t="s">
        <v>49</v>
      </c>
      <c r="C287" s="73">
        <v>16100</v>
      </c>
      <c r="D287" s="73">
        <v>16100</v>
      </c>
      <c r="E287" s="74">
        <f t="shared" si="57"/>
        <v>100</v>
      </c>
    </row>
    <row r="288" spans="1:5" s="60" customFormat="1" ht="37.5" x14ac:dyDescent="0.2">
      <c r="A288" s="89">
        <v>412200</v>
      </c>
      <c r="B288" s="25" t="s">
        <v>50</v>
      </c>
      <c r="C288" s="73">
        <v>65100</v>
      </c>
      <c r="D288" s="73">
        <v>65100</v>
      </c>
      <c r="E288" s="74">
        <f t="shared" si="57"/>
        <v>100</v>
      </c>
    </row>
    <row r="289" spans="1:5" s="60" customFormat="1" x14ac:dyDescent="0.2">
      <c r="A289" s="89">
        <v>412300</v>
      </c>
      <c r="B289" s="25" t="s">
        <v>51</v>
      </c>
      <c r="C289" s="73">
        <v>19500</v>
      </c>
      <c r="D289" s="73">
        <v>19500</v>
      </c>
      <c r="E289" s="74">
        <f t="shared" si="57"/>
        <v>100</v>
      </c>
    </row>
    <row r="290" spans="1:5" s="60" customFormat="1" x14ac:dyDescent="0.2">
      <c r="A290" s="89">
        <v>412500</v>
      </c>
      <c r="B290" s="25" t="s">
        <v>55</v>
      </c>
      <c r="C290" s="73">
        <v>12000</v>
      </c>
      <c r="D290" s="73">
        <v>12000</v>
      </c>
      <c r="E290" s="74">
        <f t="shared" si="57"/>
        <v>100</v>
      </c>
    </row>
    <row r="291" spans="1:5" s="60" customFormat="1" x14ac:dyDescent="0.2">
      <c r="A291" s="89">
        <v>412600</v>
      </c>
      <c r="B291" s="25" t="s">
        <v>56</v>
      </c>
      <c r="C291" s="73">
        <v>32000</v>
      </c>
      <c r="D291" s="73">
        <v>37000.000000000015</v>
      </c>
      <c r="E291" s="74">
        <f t="shared" si="57"/>
        <v>115.62500000000004</v>
      </c>
    </row>
    <row r="292" spans="1:5" s="60" customFormat="1" x14ac:dyDescent="0.2">
      <c r="A292" s="89">
        <v>412700</v>
      </c>
      <c r="B292" s="25" t="s">
        <v>58</v>
      </c>
      <c r="C292" s="73">
        <v>15000</v>
      </c>
      <c r="D292" s="73">
        <v>17999.999999999996</v>
      </c>
      <c r="E292" s="74">
        <f t="shared" si="57"/>
        <v>119.99999999999997</v>
      </c>
    </row>
    <row r="293" spans="1:5" s="60" customFormat="1" x14ac:dyDescent="0.2">
      <c r="A293" s="89">
        <v>412900</v>
      </c>
      <c r="B293" s="25" t="s">
        <v>74</v>
      </c>
      <c r="C293" s="73">
        <v>11000</v>
      </c>
      <c r="D293" s="73">
        <v>7800</v>
      </c>
      <c r="E293" s="74">
        <f t="shared" si="57"/>
        <v>70.909090909090907</v>
      </c>
    </row>
    <row r="294" spans="1:5" s="60" customFormat="1" x14ac:dyDescent="0.2">
      <c r="A294" s="89">
        <v>412900</v>
      </c>
      <c r="B294" s="25" t="s">
        <v>75</v>
      </c>
      <c r="C294" s="73">
        <v>7500</v>
      </c>
      <c r="D294" s="73">
        <v>14200</v>
      </c>
      <c r="E294" s="74">
        <f t="shared" si="57"/>
        <v>189.33333333333334</v>
      </c>
    </row>
    <row r="295" spans="1:5" s="60" customFormat="1" x14ac:dyDescent="0.2">
      <c r="A295" s="89">
        <v>412900</v>
      </c>
      <c r="B295" s="25" t="s">
        <v>76</v>
      </c>
      <c r="C295" s="73">
        <v>13500</v>
      </c>
      <c r="D295" s="73">
        <v>25999.999999999996</v>
      </c>
      <c r="E295" s="74">
        <f t="shared" si="57"/>
        <v>192.59259259259255</v>
      </c>
    </row>
    <row r="296" spans="1:5" s="60" customFormat="1" x14ac:dyDescent="0.2">
      <c r="A296" s="89">
        <v>412900</v>
      </c>
      <c r="B296" s="126" t="s">
        <v>77</v>
      </c>
      <c r="C296" s="73">
        <v>1500</v>
      </c>
      <c r="D296" s="73">
        <v>1500</v>
      </c>
      <c r="E296" s="74">
        <f t="shared" si="57"/>
        <v>100</v>
      </c>
    </row>
    <row r="297" spans="1:5" s="60" customFormat="1" x14ac:dyDescent="0.2">
      <c r="A297" s="89">
        <v>412900</v>
      </c>
      <c r="B297" s="25" t="s">
        <v>78</v>
      </c>
      <c r="C297" s="73">
        <v>3000</v>
      </c>
      <c r="D297" s="73">
        <v>3000</v>
      </c>
      <c r="E297" s="74">
        <f t="shared" si="57"/>
        <v>100</v>
      </c>
    </row>
    <row r="298" spans="1:5" s="60" customFormat="1" x14ac:dyDescent="0.2">
      <c r="A298" s="89">
        <v>412900</v>
      </c>
      <c r="B298" s="25" t="s">
        <v>80</v>
      </c>
      <c r="C298" s="73">
        <v>6000</v>
      </c>
      <c r="D298" s="73">
        <v>5000</v>
      </c>
      <c r="E298" s="74">
        <f t="shared" si="57"/>
        <v>83.333333333333343</v>
      </c>
    </row>
    <row r="299" spans="1:5" s="60" customFormat="1" ht="19.5" x14ac:dyDescent="0.2">
      <c r="A299" s="91">
        <v>510000</v>
      </c>
      <c r="B299" s="75" t="s">
        <v>273</v>
      </c>
      <c r="C299" s="134">
        <f>C300+C302</f>
        <v>15000</v>
      </c>
      <c r="D299" s="134">
        <f>D300+D302</f>
        <v>15000</v>
      </c>
      <c r="E299" s="135">
        <f t="shared" si="57"/>
        <v>100</v>
      </c>
    </row>
    <row r="300" spans="1:5" s="60" customFormat="1" ht="19.5" x14ac:dyDescent="0.2">
      <c r="A300" s="91">
        <v>511000</v>
      </c>
      <c r="B300" s="75" t="s">
        <v>274</v>
      </c>
      <c r="C300" s="134">
        <f>SUM(C301:C301)</f>
        <v>8000</v>
      </c>
      <c r="D300" s="134">
        <f>SUM(D301:D301)</f>
        <v>15000</v>
      </c>
      <c r="E300" s="135">
        <f t="shared" si="57"/>
        <v>187.5</v>
      </c>
    </row>
    <row r="301" spans="1:5" s="60" customFormat="1" x14ac:dyDescent="0.2">
      <c r="A301" s="89">
        <v>511300</v>
      </c>
      <c r="B301" s="25" t="s">
        <v>277</v>
      </c>
      <c r="C301" s="73">
        <v>8000</v>
      </c>
      <c r="D301" s="73">
        <v>15000</v>
      </c>
      <c r="E301" s="74">
        <f t="shared" si="57"/>
        <v>187.5</v>
      </c>
    </row>
    <row r="302" spans="1:5" s="79" customFormat="1" ht="19.5" x14ac:dyDescent="0.2">
      <c r="A302" s="91">
        <v>516000</v>
      </c>
      <c r="B302" s="75" t="s">
        <v>287</v>
      </c>
      <c r="C302" s="134">
        <f t="shared" ref="C302" si="69">C303</f>
        <v>7000</v>
      </c>
      <c r="D302" s="134">
        <f>D303</f>
        <v>0</v>
      </c>
      <c r="E302" s="135">
        <f t="shared" si="57"/>
        <v>0</v>
      </c>
    </row>
    <row r="303" spans="1:5" s="60" customFormat="1" x14ac:dyDescent="0.2">
      <c r="A303" s="89">
        <v>516100</v>
      </c>
      <c r="B303" s="25" t="s">
        <v>287</v>
      </c>
      <c r="C303" s="73">
        <v>7000</v>
      </c>
      <c r="D303" s="73">
        <v>0</v>
      </c>
      <c r="E303" s="74">
        <f t="shared" si="57"/>
        <v>0</v>
      </c>
    </row>
    <row r="304" spans="1:5" s="79" customFormat="1" ht="19.5" x14ac:dyDescent="0.2">
      <c r="A304" s="91">
        <v>630000</v>
      </c>
      <c r="B304" s="75" t="s">
        <v>336</v>
      </c>
      <c r="C304" s="134">
        <f>C305</f>
        <v>0</v>
      </c>
      <c r="D304" s="134">
        <f>D305</f>
        <v>2400</v>
      </c>
      <c r="E304" s="135">
        <v>0</v>
      </c>
    </row>
    <row r="305" spans="1:5" s="79" customFormat="1" ht="19.5" x14ac:dyDescent="0.2">
      <c r="A305" s="91">
        <v>638000</v>
      </c>
      <c r="B305" s="75" t="s">
        <v>317</v>
      </c>
      <c r="C305" s="134">
        <f t="shared" ref="C305" si="70">C306</f>
        <v>0</v>
      </c>
      <c r="D305" s="134">
        <f>D306</f>
        <v>2400</v>
      </c>
      <c r="E305" s="135">
        <v>0</v>
      </c>
    </row>
    <row r="306" spans="1:5" s="60" customFormat="1" x14ac:dyDescent="0.2">
      <c r="A306" s="89">
        <v>638100</v>
      </c>
      <c r="B306" s="25" t="s">
        <v>318</v>
      </c>
      <c r="C306" s="73">
        <v>0</v>
      </c>
      <c r="D306" s="73">
        <v>2400</v>
      </c>
      <c r="E306" s="74">
        <v>0</v>
      </c>
    </row>
    <row r="307" spans="1:5" s="60" customFormat="1" x14ac:dyDescent="0.2">
      <c r="A307" s="141"/>
      <c r="B307" s="128" t="s">
        <v>327</v>
      </c>
      <c r="C307" s="139">
        <f>C280+C299+C304</f>
        <v>1914300</v>
      </c>
      <c r="D307" s="139">
        <f>D280+D299+D304</f>
        <v>1964800</v>
      </c>
      <c r="E307" s="140">
        <f t="shared" ref="E307:E361" si="71">D307/C307*100</f>
        <v>102.63804001462675</v>
      </c>
    </row>
    <row r="308" spans="1:5" s="60" customFormat="1" x14ac:dyDescent="0.2">
      <c r="A308" s="142"/>
      <c r="B308" s="67"/>
      <c r="C308" s="124"/>
      <c r="D308" s="124"/>
      <c r="E308" s="125"/>
    </row>
    <row r="309" spans="1:5" s="60" customFormat="1" x14ac:dyDescent="0.2">
      <c r="A309" s="77"/>
      <c r="B309" s="67"/>
      <c r="C309" s="132"/>
      <c r="D309" s="132"/>
      <c r="E309" s="133"/>
    </row>
    <row r="310" spans="1:5" s="60" customFormat="1" ht="19.5" x14ac:dyDescent="0.2">
      <c r="A310" s="89" t="s">
        <v>347</v>
      </c>
      <c r="B310" s="75"/>
      <c r="C310" s="132"/>
      <c r="D310" s="132"/>
      <c r="E310" s="133"/>
    </row>
    <row r="311" spans="1:5" s="60" customFormat="1" ht="19.5" x14ac:dyDescent="0.2">
      <c r="A311" s="89" t="s">
        <v>348</v>
      </c>
      <c r="B311" s="75"/>
      <c r="C311" s="132"/>
      <c r="D311" s="132"/>
      <c r="E311" s="133"/>
    </row>
    <row r="312" spans="1:5" s="60" customFormat="1" ht="19.5" x14ac:dyDescent="0.2">
      <c r="A312" s="89" t="s">
        <v>335</v>
      </c>
      <c r="B312" s="75"/>
      <c r="C312" s="132"/>
      <c r="D312" s="132"/>
      <c r="E312" s="133"/>
    </row>
    <row r="313" spans="1:5" s="60" customFormat="1" ht="19.5" x14ac:dyDescent="0.2">
      <c r="A313" s="89" t="s">
        <v>326</v>
      </c>
      <c r="B313" s="75"/>
      <c r="C313" s="132"/>
      <c r="D313" s="132"/>
      <c r="E313" s="133"/>
    </row>
    <row r="314" spans="1:5" s="60" customFormat="1" x14ac:dyDescent="0.2">
      <c r="A314" s="89"/>
      <c r="B314" s="66"/>
      <c r="C314" s="124"/>
      <c r="D314" s="124"/>
      <c r="E314" s="125"/>
    </row>
    <row r="315" spans="1:5" s="60" customFormat="1" ht="18.75" customHeight="1" x14ac:dyDescent="0.2">
      <c r="A315" s="91">
        <v>410000</v>
      </c>
      <c r="B315" s="69" t="s">
        <v>42</v>
      </c>
      <c r="C315" s="134">
        <f>C316+C321+C337+C344+C339+C349+C346</f>
        <v>10601800</v>
      </c>
      <c r="D315" s="134">
        <f>D316+D321+D337+D344+D339+D349+D346</f>
        <v>11242900</v>
      </c>
      <c r="E315" s="135">
        <f t="shared" si="71"/>
        <v>106.0470863438284</v>
      </c>
    </row>
    <row r="316" spans="1:5" s="60" customFormat="1" ht="18.75" customHeight="1" x14ac:dyDescent="0.2">
      <c r="A316" s="91">
        <v>411000</v>
      </c>
      <c r="B316" s="69" t="s">
        <v>43</v>
      </c>
      <c r="C316" s="134">
        <f t="shared" ref="C316" si="72">SUM(C317:C320)</f>
        <v>2150800</v>
      </c>
      <c r="D316" s="134">
        <f t="shared" ref="D316" si="73">SUM(D317:D320)</f>
        <v>2152300</v>
      </c>
      <c r="E316" s="135">
        <f t="shared" si="71"/>
        <v>100.06974149153803</v>
      </c>
    </row>
    <row r="317" spans="1:5" s="60" customFormat="1" ht="18.75" customHeight="1" x14ac:dyDescent="0.2">
      <c r="A317" s="89">
        <v>411100</v>
      </c>
      <c r="B317" s="25" t="s">
        <v>44</v>
      </c>
      <c r="C317" s="73">
        <v>1941700</v>
      </c>
      <c r="D317" s="73">
        <v>1980000</v>
      </c>
      <c r="E317" s="74">
        <f t="shared" si="71"/>
        <v>101.97249832620898</v>
      </c>
    </row>
    <row r="318" spans="1:5" s="60" customFormat="1" ht="37.5" x14ac:dyDescent="0.2">
      <c r="A318" s="89">
        <v>411200</v>
      </c>
      <c r="B318" s="25" t="s">
        <v>45</v>
      </c>
      <c r="C318" s="73">
        <v>101900</v>
      </c>
      <c r="D318" s="73">
        <v>103400</v>
      </c>
      <c r="E318" s="74">
        <f t="shared" si="71"/>
        <v>101.4720314033366</v>
      </c>
    </row>
    <row r="319" spans="1:5" s="60" customFormat="1" ht="37.5" x14ac:dyDescent="0.2">
      <c r="A319" s="89">
        <v>411300</v>
      </c>
      <c r="B319" s="25" t="s">
        <v>46</v>
      </c>
      <c r="C319" s="73">
        <v>88400</v>
      </c>
      <c r="D319" s="73">
        <v>50000</v>
      </c>
      <c r="E319" s="74">
        <f t="shared" si="71"/>
        <v>56.561085972850677</v>
      </c>
    </row>
    <row r="320" spans="1:5" s="60" customFormat="1" x14ac:dyDescent="0.2">
      <c r="A320" s="89">
        <v>411400</v>
      </c>
      <c r="B320" s="25" t="s">
        <v>47</v>
      </c>
      <c r="C320" s="73">
        <v>18800</v>
      </c>
      <c r="D320" s="73">
        <v>18900</v>
      </c>
      <c r="E320" s="74">
        <f t="shared" si="71"/>
        <v>100.53191489361701</v>
      </c>
    </row>
    <row r="321" spans="1:5" s="60" customFormat="1" ht="18.75" customHeight="1" x14ac:dyDescent="0.2">
      <c r="A321" s="91">
        <v>412000</v>
      </c>
      <c r="B321" s="75" t="s">
        <v>48</v>
      </c>
      <c r="C321" s="134">
        <f t="shared" ref="C321" si="74">SUM(C322:C336)</f>
        <v>3116000</v>
      </c>
      <c r="D321" s="134">
        <f>SUM(D322:D336)</f>
        <v>3122999.9999999995</v>
      </c>
      <c r="E321" s="135">
        <f t="shared" si="71"/>
        <v>100.22464698331193</v>
      </c>
    </row>
    <row r="322" spans="1:5" s="60" customFormat="1" x14ac:dyDescent="0.2">
      <c r="A322" s="89">
        <v>412100</v>
      </c>
      <c r="B322" s="25" t="s">
        <v>49</v>
      </c>
      <c r="C322" s="73">
        <v>3000</v>
      </c>
      <c r="D322" s="73">
        <v>3000</v>
      </c>
      <c r="E322" s="74">
        <f t="shared" si="71"/>
        <v>100</v>
      </c>
    </row>
    <row r="323" spans="1:5" s="60" customFormat="1" ht="37.5" x14ac:dyDescent="0.2">
      <c r="A323" s="89">
        <v>412200</v>
      </c>
      <c r="B323" s="25" t="s">
        <v>50</v>
      </c>
      <c r="C323" s="73">
        <v>310000</v>
      </c>
      <c r="D323" s="73">
        <v>274000</v>
      </c>
      <c r="E323" s="74">
        <f t="shared" si="71"/>
        <v>88.387096774193552</v>
      </c>
    </row>
    <row r="324" spans="1:5" s="60" customFormat="1" x14ac:dyDescent="0.2">
      <c r="A324" s="89">
        <v>412300</v>
      </c>
      <c r="B324" s="25" t="s">
        <v>51</v>
      </c>
      <c r="C324" s="73">
        <v>320000</v>
      </c>
      <c r="D324" s="73">
        <v>339999.99999999977</v>
      </c>
      <c r="E324" s="74">
        <f t="shared" si="71"/>
        <v>106.24999999999993</v>
      </c>
    </row>
    <row r="325" spans="1:5" s="60" customFormat="1" x14ac:dyDescent="0.2">
      <c r="A325" s="89">
        <v>412500</v>
      </c>
      <c r="B325" s="25" t="s">
        <v>55</v>
      </c>
      <c r="C325" s="73">
        <v>110000</v>
      </c>
      <c r="D325" s="73">
        <v>110000</v>
      </c>
      <c r="E325" s="74">
        <f t="shared" si="71"/>
        <v>100</v>
      </c>
    </row>
    <row r="326" spans="1:5" s="60" customFormat="1" x14ac:dyDescent="0.2">
      <c r="A326" s="89">
        <v>412600</v>
      </c>
      <c r="B326" s="25" t="s">
        <v>56</v>
      </c>
      <c r="C326" s="73">
        <v>400000</v>
      </c>
      <c r="D326" s="73">
        <v>400000</v>
      </c>
      <c r="E326" s="74">
        <f t="shared" si="71"/>
        <v>100</v>
      </c>
    </row>
    <row r="327" spans="1:5" s="60" customFormat="1" x14ac:dyDescent="0.2">
      <c r="A327" s="89">
        <v>412700</v>
      </c>
      <c r="B327" s="25" t="s">
        <v>58</v>
      </c>
      <c r="C327" s="73">
        <v>176000</v>
      </c>
      <c r="D327" s="73">
        <v>156000</v>
      </c>
      <c r="E327" s="74">
        <f t="shared" si="71"/>
        <v>88.63636363636364</v>
      </c>
    </row>
    <row r="328" spans="1:5" s="60" customFormat="1" x14ac:dyDescent="0.2">
      <c r="A328" s="89">
        <v>412700</v>
      </c>
      <c r="B328" s="25" t="s">
        <v>59</v>
      </c>
      <c r="C328" s="73">
        <v>1150000</v>
      </c>
      <c r="D328" s="73">
        <v>1150000</v>
      </c>
      <c r="E328" s="74">
        <f t="shared" si="71"/>
        <v>100</v>
      </c>
    </row>
    <row r="329" spans="1:5" s="60" customFormat="1" x14ac:dyDescent="0.2">
      <c r="A329" s="89">
        <v>412700</v>
      </c>
      <c r="B329" s="25" t="s">
        <v>60</v>
      </c>
      <c r="C329" s="73">
        <v>120000</v>
      </c>
      <c r="D329" s="73">
        <v>120000</v>
      </c>
      <c r="E329" s="74">
        <f t="shared" si="71"/>
        <v>100</v>
      </c>
    </row>
    <row r="330" spans="1:5" s="60" customFormat="1" x14ac:dyDescent="0.2">
      <c r="A330" s="89">
        <v>412800</v>
      </c>
      <c r="B330" s="25" t="s">
        <v>73</v>
      </c>
      <c r="C330" s="73">
        <v>30000</v>
      </c>
      <c r="D330" s="73">
        <v>30000</v>
      </c>
      <c r="E330" s="74">
        <f t="shared" si="71"/>
        <v>100</v>
      </c>
    </row>
    <row r="331" spans="1:5" s="60" customFormat="1" x14ac:dyDescent="0.2">
      <c r="A331" s="89">
        <v>412900</v>
      </c>
      <c r="B331" s="126" t="s">
        <v>74</v>
      </c>
      <c r="C331" s="73">
        <v>11000</v>
      </c>
      <c r="D331" s="73">
        <v>11000</v>
      </c>
      <c r="E331" s="74">
        <f t="shared" si="71"/>
        <v>100</v>
      </c>
    </row>
    <row r="332" spans="1:5" s="60" customFormat="1" x14ac:dyDescent="0.2">
      <c r="A332" s="89">
        <v>412900</v>
      </c>
      <c r="B332" s="126" t="s">
        <v>75</v>
      </c>
      <c r="C332" s="73">
        <v>305000</v>
      </c>
      <c r="D332" s="73">
        <v>352999.99999999953</v>
      </c>
      <c r="E332" s="74">
        <f t="shared" si="71"/>
        <v>115.73770491803263</v>
      </c>
    </row>
    <row r="333" spans="1:5" s="60" customFormat="1" x14ac:dyDescent="0.2">
      <c r="A333" s="89">
        <v>412900</v>
      </c>
      <c r="B333" s="126" t="s">
        <v>76</v>
      </c>
      <c r="C333" s="73">
        <v>140000</v>
      </c>
      <c r="D333" s="73">
        <v>140000</v>
      </c>
      <c r="E333" s="74">
        <f t="shared" si="71"/>
        <v>100</v>
      </c>
    </row>
    <row r="334" spans="1:5" s="60" customFormat="1" x14ac:dyDescent="0.2">
      <c r="A334" s="89">
        <v>412900</v>
      </c>
      <c r="B334" s="126" t="s">
        <v>77</v>
      </c>
      <c r="C334" s="73">
        <v>30000</v>
      </c>
      <c r="D334" s="73">
        <v>29000</v>
      </c>
      <c r="E334" s="74">
        <f t="shared" si="71"/>
        <v>96.666666666666671</v>
      </c>
    </row>
    <row r="335" spans="1:5" s="60" customFormat="1" x14ac:dyDescent="0.2">
      <c r="A335" s="89">
        <v>412900</v>
      </c>
      <c r="B335" s="126" t="s">
        <v>78</v>
      </c>
      <c r="C335" s="73">
        <v>5000</v>
      </c>
      <c r="D335" s="73">
        <v>5000</v>
      </c>
      <c r="E335" s="74">
        <f t="shared" si="71"/>
        <v>100</v>
      </c>
    </row>
    <row r="336" spans="1:5" s="60" customFormat="1" x14ac:dyDescent="0.2">
      <c r="A336" s="89">
        <v>412900</v>
      </c>
      <c r="B336" s="25" t="s">
        <v>80</v>
      </c>
      <c r="C336" s="73">
        <v>6000</v>
      </c>
      <c r="D336" s="73">
        <v>2000</v>
      </c>
      <c r="E336" s="74">
        <f t="shared" si="71"/>
        <v>33.333333333333329</v>
      </c>
    </row>
    <row r="337" spans="1:5" s="137" customFormat="1" ht="18.75" customHeight="1" x14ac:dyDescent="0.2">
      <c r="A337" s="91">
        <v>414000</v>
      </c>
      <c r="B337" s="75" t="s">
        <v>111</v>
      </c>
      <c r="C337" s="134">
        <f t="shared" ref="C337" si="75">SUM(C338)</f>
        <v>4800000</v>
      </c>
      <c r="D337" s="134">
        <f>SUM(D338)</f>
        <v>4800000</v>
      </c>
      <c r="E337" s="135">
        <f t="shared" si="71"/>
        <v>100</v>
      </c>
    </row>
    <row r="338" spans="1:5" s="60" customFormat="1" ht="18.75" customHeight="1" x14ac:dyDescent="0.2">
      <c r="A338" s="89">
        <v>414100</v>
      </c>
      <c r="B338" s="25" t="s">
        <v>112</v>
      </c>
      <c r="C338" s="73">
        <v>4800000</v>
      </c>
      <c r="D338" s="73">
        <v>4800000</v>
      </c>
      <c r="E338" s="74">
        <f t="shared" si="71"/>
        <v>100</v>
      </c>
    </row>
    <row r="339" spans="1:5" s="79" customFormat="1" ht="18.75" customHeight="1" x14ac:dyDescent="0.2">
      <c r="A339" s="91">
        <v>415000</v>
      </c>
      <c r="B339" s="75" t="s">
        <v>125</v>
      </c>
      <c r="C339" s="134">
        <f>SUM(C340:C343)</f>
        <v>300000</v>
      </c>
      <c r="D339" s="134">
        <f>SUM(D340:D343)</f>
        <v>932600</v>
      </c>
      <c r="E339" s="135"/>
    </row>
    <row r="340" spans="1:5" s="60" customFormat="1" ht="18.75" customHeight="1" x14ac:dyDescent="0.2">
      <c r="A340" s="138">
        <v>415100</v>
      </c>
      <c r="B340" s="25" t="s">
        <v>126</v>
      </c>
      <c r="C340" s="73">
        <v>0</v>
      </c>
      <c r="D340" s="73">
        <v>39600</v>
      </c>
      <c r="E340" s="74">
        <v>0</v>
      </c>
    </row>
    <row r="341" spans="1:5" s="60" customFormat="1" ht="18.75" customHeight="1" x14ac:dyDescent="0.2">
      <c r="A341" s="89">
        <v>415200</v>
      </c>
      <c r="B341" s="25" t="s">
        <v>129</v>
      </c>
      <c r="C341" s="73">
        <v>260000</v>
      </c>
      <c r="D341" s="73">
        <v>786000</v>
      </c>
      <c r="E341" s="74"/>
    </row>
    <row r="342" spans="1:5" s="60" customFormat="1" ht="18.75" customHeight="1" x14ac:dyDescent="0.2">
      <c r="A342" s="89">
        <v>415200</v>
      </c>
      <c r="B342" s="25" t="s">
        <v>349</v>
      </c>
      <c r="C342" s="73">
        <v>20000</v>
      </c>
      <c r="D342" s="73">
        <v>86999.999999999985</v>
      </c>
      <c r="E342" s="74"/>
    </row>
    <row r="343" spans="1:5" s="60" customFormat="1" ht="18.75" customHeight="1" x14ac:dyDescent="0.2">
      <c r="A343" s="89">
        <v>415200</v>
      </c>
      <c r="B343" s="25" t="s">
        <v>163</v>
      </c>
      <c r="C343" s="73">
        <v>20000</v>
      </c>
      <c r="D343" s="73">
        <v>19999.999999999996</v>
      </c>
      <c r="E343" s="74">
        <f t="shared" si="71"/>
        <v>99.999999999999972</v>
      </c>
    </row>
    <row r="344" spans="1:5" s="137" customFormat="1" ht="18.75" customHeight="1" x14ac:dyDescent="0.2">
      <c r="A344" s="91">
        <v>416000</v>
      </c>
      <c r="B344" s="75" t="s">
        <v>183</v>
      </c>
      <c r="C344" s="134">
        <f t="shared" ref="C344" si="76">SUM(C345:C345)</f>
        <v>200000</v>
      </c>
      <c r="D344" s="134">
        <f>SUM(D345:D345)</f>
        <v>200000.00000000041</v>
      </c>
      <c r="E344" s="135">
        <f t="shared" si="71"/>
        <v>100.0000000000002</v>
      </c>
    </row>
    <row r="345" spans="1:5" s="60" customFormat="1" ht="18.75" customHeight="1" x14ac:dyDescent="0.2">
      <c r="A345" s="138">
        <v>416100</v>
      </c>
      <c r="B345" s="25" t="s">
        <v>184</v>
      </c>
      <c r="C345" s="73">
        <v>200000</v>
      </c>
      <c r="D345" s="73">
        <v>200000.00000000041</v>
      </c>
      <c r="E345" s="74">
        <f t="shared" si="71"/>
        <v>100.0000000000002</v>
      </c>
    </row>
    <row r="346" spans="1:5" s="79" customFormat="1" ht="38.25" customHeight="1" x14ac:dyDescent="0.2">
      <c r="A346" s="91">
        <v>418000</v>
      </c>
      <c r="B346" s="75" t="s">
        <v>217</v>
      </c>
      <c r="C346" s="134">
        <f t="shared" ref="C346" si="77">C347+C348</f>
        <v>25000</v>
      </c>
      <c r="D346" s="134">
        <f>D347+D348</f>
        <v>25000</v>
      </c>
      <c r="E346" s="135">
        <f t="shared" si="71"/>
        <v>100</v>
      </c>
    </row>
    <row r="347" spans="1:5" s="60" customFormat="1" ht="18.75" customHeight="1" x14ac:dyDescent="0.2">
      <c r="A347" s="89">
        <v>418200</v>
      </c>
      <c r="B347" s="25" t="s">
        <v>218</v>
      </c>
      <c r="C347" s="73">
        <v>5000</v>
      </c>
      <c r="D347" s="73">
        <v>5000</v>
      </c>
      <c r="E347" s="74">
        <f t="shared" si="71"/>
        <v>100</v>
      </c>
    </row>
    <row r="348" spans="1:5" s="60" customFormat="1" ht="18.75" customHeight="1" x14ac:dyDescent="0.2">
      <c r="A348" s="89">
        <v>418400</v>
      </c>
      <c r="B348" s="25" t="s">
        <v>219</v>
      </c>
      <c r="C348" s="73">
        <v>20000</v>
      </c>
      <c r="D348" s="73">
        <v>20000</v>
      </c>
      <c r="E348" s="74">
        <f t="shared" si="71"/>
        <v>100</v>
      </c>
    </row>
    <row r="349" spans="1:5" s="79" customFormat="1" ht="18.75" customHeight="1" x14ac:dyDescent="0.2">
      <c r="A349" s="91">
        <v>419000</v>
      </c>
      <c r="B349" s="75" t="s">
        <v>220</v>
      </c>
      <c r="C349" s="134">
        <f t="shared" ref="C349" si="78">C350</f>
        <v>10000</v>
      </c>
      <c r="D349" s="134">
        <f>D350</f>
        <v>10000.000000000004</v>
      </c>
      <c r="E349" s="135">
        <f t="shared" si="71"/>
        <v>100.00000000000004</v>
      </c>
    </row>
    <row r="350" spans="1:5" s="60" customFormat="1" ht="18.75" customHeight="1" x14ac:dyDescent="0.2">
      <c r="A350" s="89">
        <v>419100</v>
      </c>
      <c r="B350" s="25" t="s">
        <v>220</v>
      </c>
      <c r="C350" s="73">
        <v>10000</v>
      </c>
      <c r="D350" s="73">
        <v>10000.000000000004</v>
      </c>
      <c r="E350" s="74">
        <f t="shared" si="71"/>
        <v>100.00000000000004</v>
      </c>
    </row>
    <row r="351" spans="1:5" s="79" customFormat="1" ht="18.75" customHeight="1" x14ac:dyDescent="0.2">
      <c r="A351" s="91">
        <v>480000</v>
      </c>
      <c r="B351" s="75" t="s">
        <v>221</v>
      </c>
      <c r="C351" s="134">
        <f>C354+C352</f>
        <v>820000</v>
      </c>
      <c r="D351" s="134">
        <f>D354+D352</f>
        <v>1016199.9999999998</v>
      </c>
      <c r="E351" s="135">
        <f t="shared" si="71"/>
        <v>123.92682926829266</v>
      </c>
    </row>
    <row r="352" spans="1:5" s="79" customFormat="1" ht="18.75" customHeight="1" x14ac:dyDescent="0.2">
      <c r="A352" s="91">
        <v>487000</v>
      </c>
      <c r="B352" s="75" t="s">
        <v>23</v>
      </c>
      <c r="C352" s="134">
        <f>SUM(C353:C353)</f>
        <v>10000</v>
      </c>
      <c r="D352" s="134">
        <f>SUM(D353:D353)</f>
        <v>146099.99999999974</v>
      </c>
      <c r="E352" s="135"/>
    </row>
    <row r="353" spans="1:5" s="60" customFormat="1" ht="18.75" customHeight="1" x14ac:dyDescent="0.2">
      <c r="A353" s="89">
        <v>487300</v>
      </c>
      <c r="B353" s="25" t="s">
        <v>236</v>
      </c>
      <c r="C353" s="73">
        <v>10000</v>
      </c>
      <c r="D353" s="73">
        <v>146099.99999999974</v>
      </c>
      <c r="E353" s="74"/>
    </row>
    <row r="354" spans="1:5" s="79" customFormat="1" ht="18.75" customHeight="1" x14ac:dyDescent="0.2">
      <c r="A354" s="91">
        <v>488000</v>
      </c>
      <c r="B354" s="75" t="s">
        <v>29</v>
      </c>
      <c r="C354" s="134">
        <f t="shared" ref="C354" si="79">SUM(C355:C356)</f>
        <v>810000</v>
      </c>
      <c r="D354" s="134">
        <f>SUM(D355:D356)</f>
        <v>870100</v>
      </c>
      <c r="E354" s="135">
        <f t="shared" si="71"/>
        <v>107.41975308641976</v>
      </c>
    </row>
    <row r="355" spans="1:5" s="60" customFormat="1" ht="18.75" customHeight="1" x14ac:dyDescent="0.2">
      <c r="A355" s="89">
        <v>488100</v>
      </c>
      <c r="B355" s="25" t="s">
        <v>249</v>
      </c>
      <c r="C355" s="73">
        <v>800000</v>
      </c>
      <c r="D355" s="73">
        <v>800000</v>
      </c>
      <c r="E355" s="74">
        <f t="shared" si="71"/>
        <v>100</v>
      </c>
    </row>
    <row r="356" spans="1:5" s="60" customFormat="1" ht="18.75" customHeight="1" x14ac:dyDescent="0.2">
      <c r="A356" s="89">
        <v>488100</v>
      </c>
      <c r="B356" s="25" t="s">
        <v>29</v>
      </c>
      <c r="C356" s="73">
        <v>10000</v>
      </c>
      <c r="D356" s="73">
        <v>70100.000000000029</v>
      </c>
      <c r="E356" s="74"/>
    </row>
    <row r="357" spans="1:5" s="60" customFormat="1" ht="18.75" customHeight="1" x14ac:dyDescent="0.2">
      <c r="A357" s="91">
        <v>510000</v>
      </c>
      <c r="B357" s="75" t="s">
        <v>273</v>
      </c>
      <c r="C357" s="134">
        <f>C358+C362+C366</f>
        <v>2544000</v>
      </c>
      <c r="D357" s="134">
        <f>D358+D362+D366</f>
        <v>2652000</v>
      </c>
      <c r="E357" s="135">
        <f t="shared" si="71"/>
        <v>104.24528301886792</v>
      </c>
    </row>
    <row r="358" spans="1:5" s="60" customFormat="1" ht="18.75" customHeight="1" x14ac:dyDescent="0.2">
      <c r="A358" s="91">
        <v>511000</v>
      </c>
      <c r="B358" s="75" t="s">
        <v>274</v>
      </c>
      <c r="C358" s="134">
        <f>SUM(C359:C361)</f>
        <v>331000</v>
      </c>
      <c r="D358" s="134">
        <f>SUM(D359:D361)</f>
        <v>331000</v>
      </c>
      <c r="E358" s="135">
        <f t="shared" si="71"/>
        <v>100</v>
      </c>
    </row>
    <row r="359" spans="1:5" s="60" customFormat="1" ht="18.75" customHeight="1" x14ac:dyDescent="0.2">
      <c r="A359" s="89">
        <v>511200</v>
      </c>
      <c r="B359" s="25" t="s">
        <v>276</v>
      </c>
      <c r="C359" s="73">
        <v>20000</v>
      </c>
      <c r="D359" s="73">
        <v>20000</v>
      </c>
      <c r="E359" s="74">
        <f t="shared" si="71"/>
        <v>100</v>
      </c>
    </row>
    <row r="360" spans="1:5" s="60" customFormat="1" ht="18.75" customHeight="1" x14ac:dyDescent="0.2">
      <c r="A360" s="89">
        <v>511300</v>
      </c>
      <c r="B360" s="25" t="s">
        <v>277</v>
      </c>
      <c r="C360" s="73">
        <v>300000</v>
      </c>
      <c r="D360" s="73">
        <v>300000</v>
      </c>
      <c r="E360" s="74">
        <f t="shared" si="71"/>
        <v>100</v>
      </c>
    </row>
    <row r="361" spans="1:5" s="60" customFormat="1" ht="18.75" customHeight="1" x14ac:dyDescent="0.2">
      <c r="A361" s="89">
        <v>511400</v>
      </c>
      <c r="B361" s="25" t="s">
        <v>278</v>
      </c>
      <c r="C361" s="73">
        <v>11000</v>
      </c>
      <c r="D361" s="73">
        <v>11000</v>
      </c>
      <c r="E361" s="74">
        <f t="shared" si="71"/>
        <v>100</v>
      </c>
    </row>
    <row r="362" spans="1:5" s="60" customFormat="1" ht="18.75" customHeight="1" x14ac:dyDescent="0.2">
      <c r="A362" s="91">
        <v>513000</v>
      </c>
      <c r="B362" s="75" t="s">
        <v>282</v>
      </c>
      <c r="C362" s="134">
        <f t="shared" ref="C362" si="80">SUM(C363:C365)</f>
        <v>2098000</v>
      </c>
      <c r="D362" s="134">
        <f>SUM(D363:D365)</f>
        <v>2206000</v>
      </c>
      <c r="E362" s="135">
        <f t="shared" ref="E362:E415" si="81">D362/C362*100</f>
        <v>105.14775977121067</v>
      </c>
    </row>
    <row r="363" spans="1:5" s="60" customFormat="1" ht="18.75" customHeight="1" x14ac:dyDescent="0.2">
      <c r="A363" s="89">
        <v>513700</v>
      </c>
      <c r="B363" s="25" t="s">
        <v>283</v>
      </c>
      <c r="C363" s="73">
        <v>2000000</v>
      </c>
      <c r="D363" s="73">
        <v>2108000</v>
      </c>
      <c r="E363" s="74">
        <f t="shared" si="81"/>
        <v>105.4</v>
      </c>
    </row>
    <row r="364" spans="1:5" s="60" customFormat="1" ht="18.75" customHeight="1" x14ac:dyDescent="0.2">
      <c r="A364" s="89">
        <v>513700</v>
      </c>
      <c r="B364" s="25" t="s">
        <v>286</v>
      </c>
      <c r="C364" s="73">
        <v>38000</v>
      </c>
      <c r="D364" s="73">
        <v>38000</v>
      </c>
      <c r="E364" s="74">
        <f t="shared" si="81"/>
        <v>100</v>
      </c>
    </row>
    <row r="365" spans="1:5" s="60" customFormat="1" ht="18.75" customHeight="1" x14ac:dyDescent="0.2">
      <c r="A365" s="89">
        <v>513700</v>
      </c>
      <c r="B365" s="25" t="s">
        <v>285</v>
      </c>
      <c r="C365" s="73">
        <v>60000</v>
      </c>
      <c r="D365" s="73">
        <v>60000</v>
      </c>
      <c r="E365" s="74">
        <f t="shared" si="81"/>
        <v>100</v>
      </c>
    </row>
    <row r="366" spans="1:5" s="79" customFormat="1" ht="18.75" customHeight="1" x14ac:dyDescent="0.2">
      <c r="A366" s="91">
        <v>516000</v>
      </c>
      <c r="B366" s="75" t="s">
        <v>287</v>
      </c>
      <c r="C366" s="134">
        <f t="shared" ref="C366" si="82">SUM(C367)</f>
        <v>115000</v>
      </c>
      <c r="D366" s="134">
        <f>SUM(D367)</f>
        <v>115000</v>
      </c>
      <c r="E366" s="135">
        <f t="shared" si="81"/>
        <v>100</v>
      </c>
    </row>
    <row r="367" spans="1:5" s="60" customFormat="1" ht="18.75" customHeight="1" x14ac:dyDescent="0.2">
      <c r="A367" s="89">
        <v>516100</v>
      </c>
      <c r="B367" s="25" t="s">
        <v>287</v>
      </c>
      <c r="C367" s="73">
        <v>115000</v>
      </c>
      <c r="D367" s="73">
        <v>115000</v>
      </c>
      <c r="E367" s="74">
        <f t="shared" si="81"/>
        <v>100</v>
      </c>
    </row>
    <row r="368" spans="1:5" s="79" customFormat="1" ht="18.75" customHeight="1" x14ac:dyDescent="0.2">
      <c r="A368" s="91">
        <v>630000</v>
      </c>
      <c r="B368" s="75" t="s">
        <v>308</v>
      </c>
      <c r="C368" s="134">
        <f>C369</f>
        <v>80000</v>
      </c>
      <c r="D368" s="134">
        <f>D369</f>
        <v>32000</v>
      </c>
      <c r="E368" s="135">
        <f t="shared" si="81"/>
        <v>40</v>
      </c>
    </row>
    <row r="369" spans="1:5" s="79" customFormat="1" ht="18.75" customHeight="1" x14ac:dyDescent="0.2">
      <c r="A369" s="91">
        <v>638000</v>
      </c>
      <c r="B369" s="75" t="s">
        <v>317</v>
      </c>
      <c r="C369" s="134">
        <f t="shared" ref="C369" si="83">C370</f>
        <v>80000</v>
      </c>
      <c r="D369" s="134">
        <f>D370</f>
        <v>32000</v>
      </c>
      <c r="E369" s="135">
        <f t="shared" si="81"/>
        <v>40</v>
      </c>
    </row>
    <row r="370" spans="1:5" s="60" customFormat="1" ht="18.75" customHeight="1" x14ac:dyDescent="0.2">
      <c r="A370" s="89">
        <v>638100</v>
      </c>
      <c r="B370" s="25" t="s">
        <v>318</v>
      </c>
      <c r="C370" s="73">
        <v>80000</v>
      </c>
      <c r="D370" s="73">
        <v>32000</v>
      </c>
      <c r="E370" s="74">
        <f t="shared" si="81"/>
        <v>40</v>
      </c>
    </row>
    <row r="371" spans="1:5" s="60" customFormat="1" x14ac:dyDescent="0.2">
      <c r="A371" s="141"/>
      <c r="B371" s="128" t="s">
        <v>327</v>
      </c>
      <c r="C371" s="139">
        <f>C315+C351+C357+C368</f>
        <v>14045800</v>
      </c>
      <c r="D371" s="139">
        <f>D315+D351+D357+D368</f>
        <v>14943100</v>
      </c>
      <c r="E371" s="140">
        <f t="shared" si="81"/>
        <v>106.38838656395507</v>
      </c>
    </row>
    <row r="372" spans="1:5" s="60" customFormat="1" ht="8.25" customHeight="1" x14ac:dyDescent="0.2">
      <c r="A372" s="142"/>
      <c r="B372" s="67"/>
      <c r="C372" s="124"/>
      <c r="D372" s="124"/>
      <c r="E372" s="125"/>
    </row>
    <row r="373" spans="1:5" s="60" customFormat="1" x14ac:dyDescent="0.2">
      <c r="A373" s="77"/>
      <c r="B373" s="67"/>
      <c r="C373" s="132"/>
      <c r="D373" s="132"/>
      <c r="E373" s="133"/>
    </row>
    <row r="374" spans="1:5" s="60" customFormat="1" ht="19.5" x14ac:dyDescent="0.2">
      <c r="A374" s="89" t="s">
        <v>350</v>
      </c>
      <c r="B374" s="75"/>
      <c r="C374" s="132"/>
      <c r="D374" s="132"/>
      <c r="E374" s="133"/>
    </row>
    <row r="375" spans="1:5" s="60" customFormat="1" ht="19.5" x14ac:dyDescent="0.2">
      <c r="A375" s="89" t="s">
        <v>348</v>
      </c>
      <c r="B375" s="75"/>
      <c r="C375" s="132"/>
      <c r="D375" s="132"/>
      <c r="E375" s="133"/>
    </row>
    <row r="376" spans="1:5" s="60" customFormat="1" ht="19.5" x14ac:dyDescent="0.2">
      <c r="A376" s="89" t="s">
        <v>340</v>
      </c>
      <c r="B376" s="75"/>
      <c r="C376" s="132"/>
      <c r="D376" s="132"/>
      <c r="E376" s="133"/>
    </row>
    <row r="377" spans="1:5" s="60" customFormat="1" ht="19.5" x14ac:dyDescent="0.2">
      <c r="A377" s="89" t="s">
        <v>326</v>
      </c>
      <c r="B377" s="75"/>
      <c r="C377" s="132"/>
      <c r="D377" s="132"/>
      <c r="E377" s="133"/>
    </row>
    <row r="378" spans="1:5" s="60" customFormat="1" x14ac:dyDescent="0.2">
      <c r="A378" s="89"/>
      <c r="B378" s="66"/>
      <c r="C378" s="124"/>
      <c r="D378" s="124"/>
      <c r="E378" s="125"/>
    </row>
    <row r="379" spans="1:5" s="60" customFormat="1" ht="19.5" x14ac:dyDescent="0.2">
      <c r="A379" s="91">
        <v>410000</v>
      </c>
      <c r="B379" s="69" t="s">
        <v>42</v>
      </c>
      <c r="C379" s="134">
        <f t="shared" ref="C379" si="84">C380+C383</f>
        <v>1131900</v>
      </c>
      <c r="D379" s="134">
        <f>D380+D383</f>
        <v>1422600.0000000002</v>
      </c>
      <c r="E379" s="135">
        <f t="shared" si="81"/>
        <v>125.68248078452162</v>
      </c>
    </row>
    <row r="380" spans="1:5" s="60" customFormat="1" ht="19.5" x14ac:dyDescent="0.2">
      <c r="A380" s="91">
        <v>411000</v>
      </c>
      <c r="B380" s="69" t="s">
        <v>43</v>
      </c>
      <c r="C380" s="134">
        <f t="shared" ref="C380" si="85">SUM(C381:C382)</f>
        <v>205200</v>
      </c>
      <c r="D380" s="134">
        <f>SUM(D381:D382)</f>
        <v>201200</v>
      </c>
      <c r="E380" s="135">
        <f t="shared" si="81"/>
        <v>98.050682261208578</v>
      </c>
    </row>
    <row r="381" spans="1:5" s="60" customFormat="1" x14ac:dyDescent="0.2">
      <c r="A381" s="89">
        <v>411100</v>
      </c>
      <c r="B381" s="25" t="s">
        <v>44</v>
      </c>
      <c r="C381" s="73">
        <v>197000</v>
      </c>
      <c r="D381" s="73">
        <v>139000</v>
      </c>
      <c r="E381" s="74">
        <f t="shared" si="81"/>
        <v>70.558375634517773</v>
      </c>
    </row>
    <row r="382" spans="1:5" s="60" customFormat="1" ht="37.5" x14ac:dyDescent="0.2">
      <c r="A382" s="89">
        <v>411200</v>
      </c>
      <c r="B382" s="25" t="s">
        <v>45</v>
      </c>
      <c r="C382" s="73">
        <v>8200</v>
      </c>
      <c r="D382" s="73">
        <v>62200</v>
      </c>
      <c r="E382" s="74"/>
    </row>
    <row r="383" spans="1:5" s="60" customFormat="1" ht="19.5" x14ac:dyDescent="0.2">
      <c r="A383" s="91">
        <v>412000</v>
      </c>
      <c r="B383" s="75" t="s">
        <v>48</v>
      </c>
      <c r="C383" s="134">
        <f t="shared" ref="C383" si="86">SUM(C384:C395)</f>
        <v>926700</v>
      </c>
      <c r="D383" s="134">
        <f>SUM(D384:D395)</f>
        <v>1221400.0000000002</v>
      </c>
      <c r="E383" s="135">
        <f t="shared" si="81"/>
        <v>131.80101435200174</v>
      </c>
    </row>
    <row r="384" spans="1:5" s="60" customFormat="1" x14ac:dyDescent="0.2">
      <c r="A384" s="89">
        <v>412100</v>
      </c>
      <c r="B384" s="25" t="s">
        <v>49</v>
      </c>
      <c r="C384" s="73">
        <v>20500</v>
      </c>
      <c r="D384" s="73">
        <v>188500</v>
      </c>
      <c r="E384" s="74"/>
    </row>
    <row r="385" spans="1:5" s="60" customFormat="1" ht="37.5" x14ac:dyDescent="0.2">
      <c r="A385" s="89">
        <v>412200</v>
      </c>
      <c r="B385" s="25" t="s">
        <v>50</v>
      </c>
      <c r="C385" s="73">
        <v>16500</v>
      </c>
      <c r="D385" s="73">
        <v>15300</v>
      </c>
      <c r="E385" s="74">
        <f t="shared" si="81"/>
        <v>92.72727272727272</v>
      </c>
    </row>
    <row r="386" spans="1:5" s="60" customFormat="1" x14ac:dyDescent="0.2">
      <c r="A386" s="89">
        <v>412300</v>
      </c>
      <c r="B386" s="25" t="s">
        <v>51</v>
      </c>
      <c r="C386" s="73">
        <v>4300</v>
      </c>
      <c r="D386" s="73">
        <v>5000.0000000000018</v>
      </c>
      <c r="E386" s="74">
        <f t="shared" si="81"/>
        <v>116.27906976744191</v>
      </c>
    </row>
    <row r="387" spans="1:5" s="60" customFormat="1" x14ac:dyDescent="0.2">
      <c r="A387" s="89">
        <v>412500</v>
      </c>
      <c r="B387" s="25" t="s">
        <v>55</v>
      </c>
      <c r="C387" s="73">
        <v>273800</v>
      </c>
      <c r="D387" s="73">
        <v>300000.00000000023</v>
      </c>
      <c r="E387" s="74">
        <f t="shared" si="81"/>
        <v>109.56902848794749</v>
      </c>
    </row>
    <row r="388" spans="1:5" s="60" customFormat="1" x14ac:dyDescent="0.2">
      <c r="A388" s="89">
        <v>412600</v>
      </c>
      <c r="B388" s="25" t="s">
        <v>56</v>
      </c>
      <c r="C388" s="73">
        <v>239800</v>
      </c>
      <c r="D388" s="73">
        <v>300000</v>
      </c>
      <c r="E388" s="74">
        <f t="shared" si="81"/>
        <v>125.10425354462052</v>
      </c>
    </row>
    <row r="389" spans="1:5" s="60" customFormat="1" x14ac:dyDescent="0.2">
      <c r="A389" s="89">
        <v>412700</v>
      </c>
      <c r="B389" s="25" t="s">
        <v>58</v>
      </c>
      <c r="C389" s="73">
        <v>214600</v>
      </c>
      <c r="D389" s="73">
        <v>220000</v>
      </c>
      <c r="E389" s="74">
        <f t="shared" si="81"/>
        <v>102.51630941286113</v>
      </c>
    </row>
    <row r="390" spans="1:5" s="60" customFormat="1" x14ac:dyDescent="0.2">
      <c r="A390" s="89">
        <v>412900</v>
      </c>
      <c r="B390" s="126" t="s">
        <v>74</v>
      </c>
      <c r="C390" s="73">
        <v>3600</v>
      </c>
      <c r="D390" s="73">
        <v>3600</v>
      </c>
      <c r="E390" s="74">
        <f t="shared" si="81"/>
        <v>100</v>
      </c>
    </row>
    <row r="391" spans="1:5" s="60" customFormat="1" x14ac:dyDescent="0.2">
      <c r="A391" s="89">
        <v>412900</v>
      </c>
      <c r="B391" s="126" t="s">
        <v>75</v>
      </c>
      <c r="C391" s="73">
        <v>138000</v>
      </c>
      <c r="D391" s="73">
        <v>170000</v>
      </c>
      <c r="E391" s="74">
        <f t="shared" si="81"/>
        <v>123.18840579710144</v>
      </c>
    </row>
    <row r="392" spans="1:5" s="60" customFormat="1" x14ac:dyDescent="0.2">
      <c r="A392" s="89">
        <v>412900</v>
      </c>
      <c r="B392" s="126" t="s">
        <v>76</v>
      </c>
      <c r="C392" s="73">
        <v>7000</v>
      </c>
      <c r="D392" s="73">
        <v>10000</v>
      </c>
      <c r="E392" s="74">
        <f t="shared" si="81"/>
        <v>142.85714285714286</v>
      </c>
    </row>
    <row r="393" spans="1:5" s="60" customFormat="1" x14ac:dyDescent="0.2">
      <c r="A393" s="89">
        <v>412900</v>
      </c>
      <c r="B393" s="126" t="s">
        <v>77</v>
      </c>
      <c r="C393" s="73">
        <v>300</v>
      </c>
      <c r="D393" s="73">
        <v>700</v>
      </c>
      <c r="E393" s="74">
        <f t="shared" si="81"/>
        <v>233.33333333333334</v>
      </c>
    </row>
    <row r="394" spans="1:5" s="60" customFormat="1" x14ac:dyDescent="0.2">
      <c r="A394" s="89">
        <v>412900</v>
      </c>
      <c r="B394" s="126" t="s">
        <v>78</v>
      </c>
      <c r="C394" s="73">
        <v>300</v>
      </c>
      <c r="D394" s="73">
        <v>300</v>
      </c>
      <c r="E394" s="74">
        <f t="shared" si="81"/>
        <v>100</v>
      </c>
    </row>
    <row r="395" spans="1:5" s="60" customFormat="1" x14ac:dyDescent="0.2">
      <c r="A395" s="89">
        <v>412900</v>
      </c>
      <c r="B395" s="25" t="s">
        <v>80</v>
      </c>
      <c r="C395" s="73">
        <v>8000</v>
      </c>
      <c r="D395" s="73">
        <v>8000</v>
      </c>
      <c r="E395" s="74">
        <f t="shared" si="81"/>
        <v>100</v>
      </c>
    </row>
    <row r="396" spans="1:5" s="60" customFormat="1" ht="19.5" x14ac:dyDescent="0.2">
      <c r="A396" s="91">
        <v>510000</v>
      </c>
      <c r="B396" s="75" t="s">
        <v>273</v>
      </c>
      <c r="C396" s="134">
        <f t="shared" ref="C396" si="87">C397</f>
        <v>4200</v>
      </c>
      <c r="D396" s="134">
        <f>D397</f>
        <v>20084200</v>
      </c>
      <c r="E396" s="135"/>
    </row>
    <row r="397" spans="1:5" s="60" customFormat="1" ht="19.5" x14ac:dyDescent="0.2">
      <c r="A397" s="91">
        <v>511000</v>
      </c>
      <c r="B397" s="75" t="s">
        <v>274</v>
      </c>
      <c r="C397" s="134">
        <f t="shared" ref="C397" si="88">SUM(C398:C399)</f>
        <v>4200</v>
      </c>
      <c r="D397" s="134">
        <f>SUM(D398:D399)</f>
        <v>20084200</v>
      </c>
      <c r="E397" s="135"/>
    </row>
    <row r="398" spans="1:5" s="60" customFormat="1" x14ac:dyDescent="0.2">
      <c r="A398" s="138">
        <v>511100</v>
      </c>
      <c r="B398" s="25" t="s">
        <v>275</v>
      </c>
      <c r="C398" s="132">
        <v>0</v>
      </c>
      <c r="D398" s="132">
        <v>180000</v>
      </c>
      <c r="E398" s="133">
        <v>0</v>
      </c>
    </row>
    <row r="399" spans="1:5" s="60" customFormat="1" x14ac:dyDescent="0.2">
      <c r="A399" s="89">
        <v>511300</v>
      </c>
      <c r="B399" s="25" t="s">
        <v>277</v>
      </c>
      <c r="C399" s="73">
        <v>4200</v>
      </c>
      <c r="D399" s="73">
        <v>19904200</v>
      </c>
      <c r="E399" s="74"/>
    </row>
    <row r="400" spans="1:5" s="60" customFormat="1" x14ac:dyDescent="0.2">
      <c r="A400" s="141"/>
      <c r="B400" s="128" t="s">
        <v>327</v>
      </c>
      <c r="C400" s="139">
        <f>C379+C396</f>
        <v>1136100</v>
      </c>
      <c r="D400" s="139">
        <f>D379+D396</f>
        <v>21506800</v>
      </c>
      <c r="E400" s="140"/>
    </row>
    <row r="401" spans="1:5" s="60" customFormat="1" x14ac:dyDescent="0.2">
      <c r="A401" s="142"/>
      <c r="B401" s="67"/>
      <c r="C401" s="124"/>
      <c r="D401" s="124"/>
      <c r="E401" s="125"/>
    </row>
    <row r="402" spans="1:5" s="60" customFormat="1" x14ac:dyDescent="0.2">
      <c r="A402" s="77"/>
      <c r="B402" s="67"/>
      <c r="C402" s="132"/>
      <c r="D402" s="132"/>
      <c r="E402" s="133"/>
    </row>
    <row r="403" spans="1:5" s="60" customFormat="1" ht="19.5" x14ac:dyDescent="0.2">
      <c r="A403" s="89" t="s">
        <v>351</v>
      </c>
      <c r="B403" s="75"/>
      <c r="C403" s="132"/>
      <c r="D403" s="132"/>
      <c r="E403" s="133"/>
    </row>
    <row r="404" spans="1:5" s="60" customFormat="1" ht="19.5" x14ac:dyDescent="0.2">
      <c r="A404" s="89" t="s">
        <v>348</v>
      </c>
      <c r="B404" s="75"/>
      <c r="C404" s="132"/>
      <c r="D404" s="132"/>
      <c r="E404" s="133"/>
    </row>
    <row r="405" spans="1:5" s="60" customFormat="1" ht="19.5" x14ac:dyDescent="0.2">
      <c r="A405" s="89" t="s">
        <v>352</v>
      </c>
      <c r="B405" s="75"/>
      <c r="C405" s="132"/>
      <c r="D405" s="132"/>
      <c r="E405" s="133"/>
    </row>
    <row r="406" spans="1:5" s="60" customFormat="1" ht="19.5" x14ac:dyDescent="0.2">
      <c r="A406" s="89" t="s">
        <v>326</v>
      </c>
      <c r="B406" s="75"/>
      <c r="C406" s="132"/>
      <c r="D406" s="132"/>
      <c r="E406" s="133"/>
    </row>
    <row r="407" spans="1:5" s="60" customFormat="1" x14ac:dyDescent="0.2">
      <c r="A407" s="89"/>
      <c r="B407" s="66"/>
      <c r="C407" s="124"/>
      <c r="D407" s="124"/>
      <c r="E407" s="125"/>
    </row>
    <row r="408" spans="1:5" s="60" customFormat="1" ht="19.5" x14ac:dyDescent="0.2">
      <c r="A408" s="91">
        <v>410000</v>
      </c>
      <c r="B408" s="69" t="s">
        <v>42</v>
      </c>
      <c r="C408" s="134">
        <f>C409+C414</f>
        <v>17675100</v>
      </c>
      <c r="D408" s="134">
        <f>D409+D414</f>
        <v>18418100</v>
      </c>
      <c r="E408" s="135">
        <f t="shared" si="81"/>
        <v>104.20365372756024</v>
      </c>
    </row>
    <row r="409" spans="1:5" s="60" customFormat="1" ht="19.5" x14ac:dyDescent="0.2">
      <c r="A409" s="91">
        <v>411000</v>
      </c>
      <c r="B409" s="69" t="s">
        <v>43</v>
      </c>
      <c r="C409" s="134">
        <f t="shared" ref="C409" si="89">SUM(C410:C413)</f>
        <v>17639900</v>
      </c>
      <c r="D409" s="134">
        <f t="shared" ref="D409" si="90">SUM(D410:D413)</f>
        <v>18381600</v>
      </c>
      <c r="E409" s="135">
        <f t="shared" si="81"/>
        <v>104.20467236208822</v>
      </c>
    </row>
    <row r="410" spans="1:5" s="60" customFormat="1" x14ac:dyDescent="0.2">
      <c r="A410" s="89">
        <v>411100</v>
      </c>
      <c r="B410" s="25" t="s">
        <v>44</v>
      </c>
      <c r="C410" s="73">
        <v>16770700</v>
      </c>
      <c r="D410" s="73">
        <v>17265100</v>
      </c>
      <c r="E410" s="74">
        <f t="shared" si="81"/>
        <v>102.94799859278385</v>
      </c>
    </row>
    <row r="411" spans="1:5" s="60" customFormat="1" ht="37.5" x14ac:dyDescent="0.2">
      <c r="A411" s="89">
        <v>411200</v>
      </c>
      <c r="B411" s="25" t="s">
        <v>45</v>
      </c>
      <c r="C411" s="73">
        <v>212400</v>
      </c>
      <c r="D411" s="73">
        <v>387800</v>
      </c>
      <c r="E411" s="74">
        <f t="shared" si="81"/>
        <v>182.58003766478345</v>
      </c>
    </row>
    <row r="412" spans="1:5" s="60" customFormat="1" ht="37.5" x14ac:dyDescent="0.2">
      <c r="A412" s="89">
        <v>411300</v>
      </c>
      <c r="B412" s="25" t="s">
        <v>46</v>
      </c>
      <c r="C412" s="73">
        <v>500000</v>
      </c>
      <c r="D412" s="73">
        <v>500000</v>
      </c>
      <c r="E412" s="74">
        <f t="shared" si="81"/>
        <v>100</v>
      </c>
    </row>
    <row r="413" spans="1:5" s="60" customFormat="1" x14ac:dyDescent="0.2">
      <c r="A413" s="89">
        <v>411400</v>
      </c>
      <c r="B413" s="25" t="s">
        <v>47</v>
      </c>
      <c r="C413" s="73">
        <v>156800</v>
      </c>
      <c r="D413" s="73">
        <v>228700</v>
      </c>
      <c r="E413" s="74">
        <f t="shared" si="81"/>
        <v>145.8545918367347</v>
      </c>
    </row>
    <row r="414" spans="1:5" s="60" customFormat="1" ht="19.5" x14ac:dyDescent="0.2">
      <c r="A414" s="91">
        <v>412000</v>
      </c>
      <c r="B414" s="75" t="s">
        <v>48</v>
      </c>
      <c r="C414" s="134">
        <f>SUM(C415:C415)</f>
        <v>35200</v>
      </c>
      <c r="D414" s="134">
        <f>SUM(D415:D415)</f>
        <v>36500</v>
      </c>
      <c r="E414" s="135">
        <f t="shared" si="81"/>
        <v>103.69318181818181</v>
      </c>
    </row>
    <row r="415" spans="1:5" s="60" customFormat="1" x14ac:dyDescent="0.2">
      <c r="A415" s="89">
        <v>412900</v>
      </c>
      <c r="B415" s="126" t="s">
        <v>78</v>
      </c>
      <c r="C415" s="73">
        <v>35200</v>
      </c>
      <c r="D415" s="73">
        <v>36500</v>
      </c>
      <c r="E415" s="74">
        <f t="shared" si="81"/>
        <v>103.69318181818181</v>
      </c>
    </row>
    <row r="416" spans="1:5" s="79" customFormat="1" ht="19.5" x14ac:dyDescent="0.2">
      <c r="A416" s="91">
        <v>630000</v>
      </c>
      <c r="B416" s="75" t="s">
        <v>308</v>
      </c>
      <c r="C416" s="134">
        <f>C417</f>
        <v>320600</v>
      </c>
      <c r="D416" s="134">
        <f>D417</f>
        <v>387800</v>
      </c>
      <c r="E416" s="135">
        <f t="shared" ref="E416:E468" si="91">D416/C416*100</f>
        <v>120.96069868995633</v>
      </c>
    </row>
    <row r="417" spans="1:5" s="79" customFormat="1" ht="19.5" x14ac:dyDescent="0.2">
      <c r="A417" s="91">
        <v>638000</v>
      </c>
      <c r="B417" s="75" t="s">
        <v>317</v>
      </c>
      <c r="C417" s="134">
        <f t="shared" ref="C417" si="92">C418</f>
        <v>320600</v>
      </c>
      <c r="D417" s="134">
        <f>D418</f>
        <v>387800</v>
      </c>
      <c r="E417" s="135">
        <f t="shared" si="91"/>
        <v>120.96069868995633</v>
      </c>
    </row>
    <row r="418" spans="1:5" s="60" customFormat="1" x14ac:dyDescent="0.2">
      <c r="A418" s="89">
        <v>638100</v>
      </c>
      <c r="B418" s="25" t="s">
        <v>318</v>
      </c>
      <c r="C418" s="73">
        <v>320600</v>
      </c>
      <c r="D418" s="73">
        <v>387800</v>
      </c>
      <c r="E418" s="74">
        <f t="shared" si="91"/>
        <v>120.96069868995633</v>
      </c>
    </row>
    <row r="419" spans="1:5" s="60" customFormat="1" x14ac:dyDescent="0.2">
      <c r="A419" s="141"/>
      <c r="B419" s="128" t="s">
        <v>327</v>
      </c>
      <c r="C419" s="139">
        <f>C408+C416</f>
        <v>17995700</v>
      </c>
      <c r="D419" s="139">
        <f>D408+D416</f>
        <v>18805900</v>
      </c>
      <c r="E419" s="140">
        <f t="shared" si="91"/>
        <v>104.50218663347354</v>
      </c>
    </row>
    <row r="420" spans="1:5" s="60" customFormat="1" x14ac:dyDescent="0.2">
      <c r="A420" s="142"/>
      <c r="B420" s="67"/>
      <c r="C420" s="124"/>
      <c r="D420" s="124"/>
      <c r="E420" s="125"/>
    </row>
    <row r="421" spans="1:5" s="60" customFormat="1" x14ac:dyDescent="0.2">
      <c r="A421" s="77"/>
      <c r="B421" s="67"/>
      <c r="C421" s="132"/>
      <c r="D421" s="132"/>
      <c r="E421" s="133"/>
    </row>
    <row r="422" spans="1:5" s="60" customFormat="1" ht="19.5" x14ac:dyDescent="0.2">
      <c r="A422" s="89" t="s">
        <v>353</v>
      </c>
      <c r="B422" s="75"/>
      <c r="C422" s="132"/>
      <c r="D422" s="132"/>
      <c r="E422" s="133"/>
    </row>
    <row r="423" spans="1:5" s="60" customFormat="1" ht="19.5" x14ac:dyDescent="0.2">
      <c r="A423" s="89" t="s">
        <v>348</v>
      </c>
      <c r="B423" s="75"/>
      <c r="C423" s="132"/>
      <c r="D423" s="132"/>
      <c r="E423" s="133"/>
    </row>
    <row r="424" spans="1:5" s="60" customFormat="1" ht="19.5" x14ac:dyDescent="0.2">
      <c r="A424" s="89" t="s">
        <v>354</v>
      </c>
      <c r="B424" s="75"/>
      <c r="C424" s="132"/>
      <c r="D424" s="132"/>
      <c r="E424" s="133"/>
    </row>
    <row r="425" spans="1:5" s="60" customFormat="1" ht="19.5" x14ac:dyDescent="0.2">
      <c r="A425" s="89" t="s">
        <v>326</v>
      </c>
      <c r="B425" s="75"/>
      <c r="C425" s="132"/>
      <c r="D425" s="132"/>
      <c r="E425" s="133"/>
    </row>
    <row r="426" spans="1:5" s="60" customFormat="1" x14ac:dyDescent="0.2">
      <c r="A426" s="89"/>
      <c r="B426" s="66"/>
      <c r="C426" s="124"/>
      <c r="D426" s="124"/>
      <c r="E426" s="125"/>
    </row>
    <row r="427" spans="1:5" s="60" customFormat="1" ht="19.5" x14ac:dyDescent="0.2">
      <c r="A427" s="91">
        <v>410000</v>
      </c>
      <c r="B427" s="69" t="s">
        <v>42</v>
      </c>
      <c r="C427" s="134">
        <f t="shared" ref="C427" si="93">C428+C433+C444</f>
        <v>706400</v>
      </c>
      <c r="D427" s="134">
        <f t="shared" ref="D427" si="94">D428+D433+D444</f>
        <v>696900</v>
      </c>
      <c r="E427" s="135">
        <f t="shared" si="91"/>
        <v>98.655152887882224</v>
      </c>
    </row>
    <row r="428" spans="1:5" s="60" customFormat="1" ht="19.5" x14ac:dyDescent="0.2">
      <c r="A428" s="91">
        <v>411000</v>
      </c>
      <c r="B428" s="69" t="s">
        <v>43</v>
      </c>
      <c r="C428" s="134">
        <f t="shared" ref="C428" si="95">SUM(C429:C432)</f>
        <v>678700</v>
      </c>
      <c r="D428" s="134">
        <f>SUM(D429:D432)</f>
        <v>671200</v>
      </c>
      <c r="E428" s="135">
        <f t="shared" si="91"/>
        <v>98.894946220716079</v>
      </c>
    </row>
    <row r="429" spans="1:5" s="60" customFormat="1" x14ac:dyDescent="0.2">
      <c r="A429" s="89">
        <v>411100</v>
      </c>
      <c r="B429" s="25" t="s">
        <v>44</v>
      </c>
      <c r="C429" s="73">
        <v>660000</v>
      </c>
      <c r="D429" s="73">
        <v>645000</v>
      </c>
      <c r="E429" s="74">
        <f t="shared" si="91"/>
        <v>97.727272727272734</v>
      </c>
    </row>
    <row r="430" spans="1:5" s="60" customFormat="1" ht="37.5" x14ac:dyDescent="0.2">
      <c r="A430" s="89">
        <v>411200</v>
      </c>
      <c r="B430" s="25" t="s">
        <v>45</v>
      </c>
      <c r="C430" s="73">
        <v>7200</v>
      </c>
      <c r="D430" s="73">
        <v>7200</v>
      </c>
      <c r="E430" s="74">
        <f t="shared" si="91"/>
        <v>100</v>
      </c>
    </row>
    <row r="431" spans="1:5" s="60" customFormat="1" ht="37.5" x14ac:dyDescent="0.2">
      <c r="A431" s="89">
        <v>411300</v>
      </c>
      <c r="B431" s="25" t="s">
        <v>46</v>
      </c>
      <c r="C431" s="73">
        <v>4000</v>
      </c>
      <c r="D431" s="73">
        <v>11500</v>
      </c>
      <c r="E431" s="74">
        <f t="shared" si="91"/>
        <v>287.5</v>
      </c>
    </row>
    <row r="432" spans="1:5" s="60" customFormat="1" x14ac:dyDescent="0.2">
      <c r="A432" s="89">
        <v>411400</v>
      </c>
      <c r="B432" s="25" t="s">
        <v>47</v>
      </c>
      <c r="C432" s="73">
        <v>7500</v>
      </c>
      <c r="D432" s="73">
        <v>7500</v>
      </c>
      <c r="E432" s="74">
        <f t="shared" si="91"/>
        <v>100</v>
      </c>
    </row>
    <row r="433" spans="1:5" s="79" customFormat="1" ht="19.5" x14ac:dyDescent="0.2">
      <c r="A433" s="91">
        <v>412000</v>
      </c>
      <c r="B433" s="75" t="s">
        <v>48</v>
      </c>
      <c r="C433" s="134">
        <f t="shared" ref="C433" si="96">SUM(C434:C443)</f>
        <v>26900</v>
      </c>
      <c r="D433" s="134">
        <f>SUM(D434:D443)</f>
        <v>24900.000000000004</v>
      </c>
      <c r="E433" s="135">
        <f t="shared" si="91"/>
        <v>92.565055762081798</v>
      </c>
    </row>
    <row r="434" spans="1:5" s="60" customFormat="1" x14ac:dyDescent="0.2">
      <c r="A434" s="138">
        <v>412100</v>
      </c>
      <c r="B434" s="25" t="s">
        <v>49</v>
      </c>
      <c r="C434" s="73">
        <v>1200</v>
      </c>
      <c r="D434" s="73">
        <v>2200</v>
      </c>
      <c r="E434" s="74">
        <f t="shared" si="91"/>
        <v>183.33333333333331</v>
      </c>
    </row>
    <row r="435" spans="1:5" s="60" customFormat="1" ht="37.5" x14ac:dyDescent="0.2">
      <c r="A435" s="89">
        <v>412200</v>
      </c>
      <c r="B435" s="25" t="s">
        <v>50</v>
      </c>
      <c r="C435" s="73">
        <v>4600</v>
      </c>
      <c r="D435" s="73">
        <v>3900</v>
      </c>
      <c r="E435" s="74">
        <f t="shared" si="91"/>
        <v>84.782608695652172</v>
      </c>
    </row>
    <row r="436" spans="1:5" s="60" customFormat="1" x14ac:dyDescent="0.2">
      <c r="A436" s="89">
        <v>412300</v>
      </c>
      <c r="B436" s="25" t="s">
        <v>51</v>
      </c>
      <c r="C436" s="73">
        <v>4000</v>
      </c>
      <c r="D436" s="73">
        <v>4000</v>
      </c>
      <c r="E436" s="74">
        <f t="shared" si="91"/>
        <v>100</v>
      </c>
    </row>
    <row r="437" spans="1:5" s="60" customFormat="1" x14ac:dyDescent="0.2">
      <c r="A437" s="89">
        <v>412500</v>
      </c>
      <c r="B437" s="25" t="s">
        <v>55</v>
      </c>
      <c r="C437" s="73">
        <v>1600</v>
      </c>
      <c r="D437" s="73">
        <v>1100</v>
      </c>
      <c r="E437" s="74">
        <f t="shared" si="91"/>
        <v>68.75</v>
      </c>
    </row>
    <row r="438" spans="1:5" s="60" customFormat="1" x14ac:dyDescent="0.2">
      <c r="A438" s="89">
        <v>412600</v>
      </c>
      <c r="B438" s="25" t="s">
        <v>56</v>
      </c>
      <c r="C438" s="73">
        <v>3500</v>
      </c>
      <c r="D438" s="73">
        <v>3500</v>
      </c>
      <c r="E438" s="74">
        <f t="shared" si="91"/>
        <v>100</v>
      </c>
    </row>
    <row r="439" spans="1:5" s="60" customFormat="1" x14ac:dyDescent="0.2">
      <c r="A439" s="89">
        <v>412700</v>
      </c>
      <c r="B439" s="25" t="s">
        <v>58</v>
      </c>
      <c r="C439" s="73">
        <v>4600</v>
      </c>
      <c r="D439" s="73">
        <v>4100</v>
      </c>
      <c r="E439" s="74">
        <f t="shared" si="91"/>
        <v>89.130434782608688</v>
      </c>
    </row>
    <row r="440" spans="1:5" s="60" customFormat="1" x14ac:dyDescent="0.2">
      <c r="A440" s="89">
        <v>412900</v>
      </c>
      <c r="B440" s="25" t="s">
        <v>74</v>
      </c>
      <c r="C440" s="73">
        <v>2100</v>
      </c>
      <c r="D440" s="73">
        <v>1600.0000000000023</v>
      </c>
      <c r="E440" s="74">
        <f t="shared" si="91"/>
        <v>76.190476190476303</v>
      </c>
    </row>
    <row r="441" spans="1:5" s="60" customFormat="1" x14ac:dyDescent="0.2">
      <c r="A441" s="89">
        <v>412900</v>
      </c>
      <c r="B441" s="25" t="s">
        <v>76</v>
      </c>
      <c r="C441" s="73">
        <v>2000</v>
      </c>
      <c r="D441" s="73">
        <v>2000</v>
      </c>
      <c r="E441" s="74">
        <f t="shared" si="91"/>
        <v>100</v>
      </c>
    </row>
    <row r="442" spans="1:5" s="60" customFormat="1" x14ac:dyDescent="0.2">
      <c r="A442" s="143">
        <v>412900</v>
      </c>
      <c r="B442" s="126" t="s">
        <v>77</v>
      </c>
      <c r="C442" s="73">
        <v>1900</v>
      </c>
      <c r="D442" s="73">
        <v>1100</v>
      </c>
      <c r="E442" s="74">
        <f t="shared" si="91"/>
        <v>57.894736842105267</v>
      </c>
    </row>
    <row r="443" spans="1:5" s="60" customFormat="1" x14ac:dyDescent="0.2">
      <c r="A443" s="143">
        <v>412900</v>
      </c>
      <c r="B443" s="144" t="s">
        <v>78</v>
      </c>
      <c r="C443" s="73">
        <v>1400</v>
      </c>
      <c r="D443" s="73">
        <v>1400</v>
      </c>
      <c r="E443" s="74">
        <f t="shared" si="91"/>
        <v>100</v>
      </c>
    </row>
    <row r="444" spans="1:5" s="79" customFormat="1" ht="39" x14ac:dyDescent="0.2">
      <c r="A444" s="91">
        <v>418000</v>
      </c>
      <c r="B444" s="75" t="s">
        <v>217</v>
      </c>
      <c r="C444" s="134">
        <f t="shared" ref="C444" si="97">C445</f>
        <v>800</v>
      </c>
      <c r="D444" s="134">
        <f>D445</f>
        <v>800</v>
      </c>
      <c r="E444" s="135">
        <f t="shared" si="91"/>
        <v>100</v>
      </c>
    </row>
    <row r="445" spans="1:5" s="60" customFormat="1" x14ac:dyDescent="0.2">
      <c r="A445" s="89">
        <v>418400</v>
      </c>
      <c r="B445" s="25" t="s">
        <v>219</v>
      </c>
      <c r="C445" s="73">
        <v>800</v>
      </c>
      <c r="D445" s="73">
        <v>800</v>
      </c>
      <c r="E445" s="74">
        <f t="shared" si="91"/>
        <v>100</v>
      </c>
    </row>
    <row r="446" spans="1:5" s="60" customFormat="1" ht="19.5" x14ac:dyDescent="0.2">
      <c r="A446" s="91">
        <v>510000</v>
      </c>
      <c r="B446" s="75" t="s">
        <v>273</v>
      </c>
      <c r="C446" s="134">
        <f>C447</f>
        <v>1000</v>
      </c>
      <c r="D446" s="134">
        <f>D447</f>
        <v>1000.0000000000001</v>
      </c>
      <c r="E446" s="135">
        <f t="shared" si="91"/>
        <v>100.00000000000003</v>
      </c>
    </row>
    <row r="447" spans="1:5" s="60" customFormat="1" ht="19.5" x14ac:dyDescent="0.2">
      <c r="A447" s="91">
        <v>511000</v>
      </c>
      <c r="B447" s="75" t="s">
        <v>274</v>
      </c>
      <c r="C447" s="134">
        <f t="shared" ref="C447" si="98">SUM(C448:C448)</f>
        <v>1000</v>
      </c>
      <c r="D447" s="134">
        <f>SUM(D448:D448)</f>
        <v>1000.0000000000001</v>
      </c>
      <c r="E447" s="135">
        <f t="shared" si="91"/>
        <v>100.00000000000003</v>
      </c>
    </row>
    <row r="448" spans="1:5" s="60" customFormat="1" x14ac:dyDescent="0.2">
      <c r="A448" s="89">
        <v>511300</v>
      </c>
      <c r="B448" s="25" t="s">
        <v>277</v>
      </c>
      <c r="C448" s="73">
        <v>1000</v>
      </c>
      <c r="D448" s="73">
        <v>1000.0000000000001</v>
      </c>
      <c r="E448" s="74">
        <f t="shared" si="91"/>
        <v>100.00000000000003</v>
      </c>
    </row>
    <row r="449" spans="1:5" s="79" customFormat="1" ht="19.5" x14ac:dyDescent="0.2">
      <c r="A449" s="91">
        <v>630000</v>
      </c>
      <c r="B449" s="75" t="s">
        <v>308</v>
      </c>
      <c r="C449" s="134">
        <f>C450</f>
        <v>5100</v>
      </c>
      <c r="D449" s="134">
        <f>D450</f>
        <v>12600</v>
      </c>
      <c r="E449" s="135">
        <f t="shared" si="91"/>
        <v>247.05882352941177</v>
      </c>
    </row>
    <row r="450" spans="1:5" s="79" customFormat="1" ht="19.5" x14ac:dyDescent="0.2">
      <c r="A450" s="91">
        <v>638000</v>
      </c>
      <c r="B450" s="75" t="s">
        <v>317</v>
      </c>
      <c r="C450" s="134">
        <f t="shared" ref="C450" si="99">C451</f>
        <v>5100</v>
      </c>
      <c r="D450" s="134">
        <f>D451</f>
        <v>12600</v>
      </c>
      <c r="E450" s="135">
        <f t="shared" si="91"/>
        <v>247.05882352941177</v>
      </c>
    </row>
    <row r="451" spans="1:5" s="60" customFormat="1" x14ac:dyDescent="0.2">
      <c r="A451" s="89">
        <v>638100</v>
      </c>
      <c r="B451" s="25" t="s">
        <v>318</v>
      </c>
      <c r="C451" s="73">
        <v>5100</v>
      </c>
      <c r="D451" s="73">
        <v>12600</v>
      </c>
      <c r="E451" s="74">
        <f t="shared" si="91"/>
        <v>247.05882352941177</v>
      </c>
    </row>
    <row r="452" spans="1:5" s="60" customFormat="1" x14ac:dyDescent="0.2">
      <c r="A452" s="141"/>
      <c r="B452" s="128" t="s">
        <v>327</v>
      </c>
      <c r="C452" s="139">
        <f>C427+C446+C449</f>
        <v>712500</v>
      </c>
      <c r="D452" s="139">
        <f>D427+D446+D449</f>
        <v>710500</v>
      </c>
      <c r="E452" s="140">
        <f t="shared" si="91"/>
        <v>99.719298245614027</v>
      </c>
    </row>
    <row r="453" spans="1:5" s="60" customFormat="1" x14ac:dyDescent="0.2">
      <c r="A453" s="142"/>
      <c r="B453" s="67"/>
      <c r="C453" s="132"/>
      <c r="D453" s="132"/>
      <c r="E453" s="133"/>
    </row>
    <row r="454" spans="1:5" s="60" customFormat="1" x14ac:dyDescent="0.2">
      <c r="A454" s="77"/>
      <c r="B454" s="67"/>
      <c r="C454" s="132"/>
      <c r="D454" s="132"/>
      <c r="E454" s="133"/>
    </row>
    <row r="455" spans="1:5" s="60" customFormat="1" ht="19.5" x14ac:dyDescent="0.2">
      <c r="A455" s="89" t="s">
        <v>355</v>
      </c>
      <c r="B455" s="75"/>
      <c r="C455" s="132"/>
      <c r="D455" s="132"/>
      <c r="E455" s="133"/>
    </row>
    <row r="456" spans="1:5" s="60" customFormat="1" ht="19.5" x14ac:dyDescent="0.2">
      <c r="A456" s="89" t="s">
        <v>348</v>
      </c>
      <c r="B456" s="75"/>
      <c r="C456" s="132"/>
      <c r="D456" s="132"/>
      <c r="E456" s="133"/>
    </row>
    <row r="457" spans="1:5" s="60" customFormat="1" ht="19.5" x14ac:dyDescent="0.2">
      <c r="A457" s="89" t="s">
        <v>356</v>
      </c>
      <c r="B457" s="75"/>
      <c r="C457" s="132"/>
      <c r="D457" s="132"/>
      <c r="E457" s="133"/>
    </row>
    <row r="458" spans="1:5" s="60" customFormat="1" ht="19.5" x14ac:dyDescent="0.2">
      <c r="A458" s="89" t="s">
        <v>326</v>
      </c>
      <c r="B458" s="75"/>
      <c r="C458" s="132"/>
      <c r="D458" s="132"/>
      <c r="E458" s="133"/>
    </row>
    <row r="459" spans="1:5" s="60" customFormat="1" x14ac:dyDescent="0.2">
      <c r="A459" s="89"/>
      <c r="B459" s="66"/>
      <c r="C459" s="124"/>
      <c r="D459" s="124"/>
      <c r="E459" s="125"/>
    </row>
    <row r="460" spans="1:5" s="60" customFormat="1" ht="19.5" x14ac:dyDescent="0.2">
      <c r="A460" s="91">
        <v>410000</v>
      </c>
      <c r="B460" s="69" t="s">
        <v>42</v>
      </c>
      <c r="C460" s="134">
        <f t="shared" ref="C460" si="100">C461+C466</f>
        <v>723000</v>
      </c>
      <c r="D460" s="134">
        <f>D461+D466</f>
        <v>717500</v>
      </c>
      <c r="E460" s="135">
        <f t="shared" si="91"/>
        <v>99.23928077455048</v>
      </c>
    </row>
    <row r="461" spans="1:5" s="60" customFormat="1" ht="19.5" x14ac:dyDescent="0.2">
      <c r="A461" s="91">
        <v>411000</v>
      </c>
      <c r="B461" s="69" t="s">
        <v>43</v>
      </c>
      <c r="C461" s="134">
        <f t="shared" ref="C461" si="101">SUM(C462:C465)</f>
        <v>478300</v>
      </c>
      <c r="D461" s="134">
        <f>SUM(D462:D465)</f>
        <v>471499.99999999994</v>
      </c>
      <c r="E461" s="135">
        <f t="shared" si="91"/>
        <v>98.578298139243131</v>
      </c>
    </row>
    <row r="462" spans="1:5" s="60" customFormat="1" x14ac:dyDescent="0.2">
      <c r="A462" s="89">
        <v>411100</v>
      </c>
      <c r="B462" s="25" t="s">
        <v>44</v>
      </c>
      <c r="C462" s="73">
        <v>463000</v>
      </c>
      <c r="D462" s="73">
        <v>450299.99999999994</v>
      </c>
      <c r="E462" s="74">
        <f t="shared" si="91"/>
        <v>97.257019438444914</v>
      </c>
    </row>
    <row r="463" spans="1:5" s="60" customFormat="1" ht="37.5" x14ac:dyDescent="0.2">
      <c r="A463" s="89">
        <v>411200</v>
      </c>
      <c r="B463" s="25" t="s">
        <v>45</v>
      </c>
      <c r="C463" s="73">
        <v>10800</v>
      </c>
      <c r="D463" s="73">
        <v>12700</v>
      </c>
      <c r="E463" s="74">
        <f t="shared" si="91"/>
        <v>117.59259259259258</v>
      </c>
    </row>
    <row r="464" spans="1:5" s="60" customFormat="1" ht="37.5" x14ac:dyDescent="0.2">
      <c r="A464" s="89">
        <v>411300</v>
      </c>
      <c r="B464" s="25" t="s">
        <v>46</v>
      </c>
      <c r="C464" s="73">
        <v>3000</v>
      </c>
      <c r="D464" s="73">
        <v>2900</v>
      </c>
      <c r="E464" s="74">
        <f t="shared" si="91"/>
        <v>96.666666666666671</v>
      </c>
    </row>
    <row r="465" spans="1:5" s="60" customFormat="1" x14ac:dyDescent="0.2">
      <c r="A465" s="89">
        <v>411400</v>
      </c>
      <c r="B465" s="25" t="s">
        <v>47</v>
      </c>
      <c r="C465" s="73">
        <v>1500</v>
      </c>
      <c r="D465" s="73">
        <v>5600</v>
      </c>
      <c r="E465" s="74"/>
    </row>
    <row r="466" spans="1:5" s="60" customFormat="1" ht="19.5" x14ac:dyDescent="0.2">
      <c r="A466" s="91">
        <v>412000</v>
      </c>
      <c r="B466" s="75" t="s">
        <v>48</v>
      </c>
      <c r="C466" s="134">
        <f t="shared" ref="C466" si="102">SUM(C467:C479)</f>
        <v>244700</v>
      </c>
      <c r="D466" s="134">
        <f>SUM(D467:D479)</f>
        <v>246000</v>
      </c>
      <c r="E466" s="135">
        <f t="shared" si="91"/>
        <v>100.53126277073967</v>
      </c>
    </row>
    <row r="467" spans="1:5" s="60" customFormat="1" x14ac:dyDescent="0.2">
      <c r="A467" s="89">
        <v>412100</v>
      </c>
      <c r="B467" s="25" t="s">
        <v>49</v>
      </c>
      <c r="C467" s="73">
        <v>2200</v>
      </c>
      <c r="D467" s="73">
        <v>2400</v>
      </c>
      <c r="E467" s="74">
        <f t="shared" si="91"/>
        <v>109.09090909090908</v>
      </c>
    </row>
    <row r="468" spans="1:5" s="60" customFormat="1" ht="37.5" x14ac:dyDescent="0.2">
      <c r="A468" s="89">
        <v>412200</v>
      </c>
      <c r="B468" s="25" t="s">
        <v>50</v>
      </c>
      <c r="C468" s="73">
        <v>45000</v>
      </c>
      <c r="D468" s="73">
        <v>46200</v>
      </c>
      <c r="E468" s="74">
        <f t="shared" si="91"/>
        <v>102.66666666666666</v>
      </c>
    </row>
    <row r="469" spans="1:5" s="60" customFormat="1" x14ac:dyDescent="0.2">
      <c r="A469" s="89">
        <v>412300</v>
      </c>
      <c r="B469" s="25" t="s">
        <v>51</v>
      </c>
      <c r="C469" s="73">
        <v>11700</v>
      </c>
      <c r="D469" s="73">
        <v>10000</v>
      </c>
      <c r="E469" s="74">
        <f t="shared" ref="E469:E527" si="103">D469/C469*100</f>
        <v>85.470085470085465</v>
      </c>
    </row>
    <row r="470" spans="1:5" s="60" customFormat="1" x14ac:dyDescent="0.2">
      <c r="A470" s="89">
        <v>412500</v>
      </c>
      <c r="B470" s="25" t="s">
        <v>55</v>
      </c>
      <c r="C470" s="73">
        <v>9000</v>
      </c>
      <c r="D470" s="73">
        <v>9000</v>
      </c>
      <c r="E470" s="74">
        <f t="shared" si="103"/>
        <v>100</v>
      </c>
    </row>
    <row r="471" spans="1:5" s="60" customFormat="1" x14ac:dyDescent="0.2">
      <c r="A471" s="89">
        <v>412600</v>
      </c>
      <c r="B471" s="25" t="s">
        <v>56</v>
      </c>
      <c r="C471" s="73">
        <v>10500</v>
      </c>
      <c r="D471" s="73">
        <v>10600</v>
      </c>
      <c r="E471" s="74">
        <f t="shared" si="103"/>
        <v>100.95238095238095</v>
      </c>
    </row>
    <row r="472" spans="1:5" s="60" customFormat="1" x14ac:dyDescent="0.2">
      <c r="A472" s="89">
        <v>412700</v>
      </c>
      <c r="B472" s="25" t="s">
        <v>58</v>
      </c>
      <c r="C472" s="73">
        <v>43000</v>
      </c>
      <c r="D472" s="73">
        <v>42300</v>
      </c>
      <c r="E472" s="74">
        <f t="shared" si="103"/>
        <v>98.372093023255815</v>
      </c>
    </row>
    <row r="473" spans="1:5" s="60" customFormat="1" x14ac:dyDescent="0.2">
      <c r="A473" s="89">
        <v>412900</v>
      </c>
      <c r="B473" s="126" t="s">
        <v>74</v>
      </c>
      <c r="C473" s="73">
        <v>900</v>
      </c>
      <c r="D473" s="73">
        <v>1900</v>
      </c>
      <c r="E473" s="74">
        <f t="shared" si="103"/>
        <v>211.11111111111111</v>
      </c>
    </row>
    <row r="474" spans="1:5" s="60" customFormat="1" x14ac:dyDescent="0.2">
      <c r="A474" s="89">
        <v>412900</v>
      </c>
      <c r="B474" s="126" t="s">
        <v>75</v>
      </c>
      <c r="C474" s="73">
        <v>6800</v>
      </c>
      <c r="D474" s="73">
        <v>8600</v>
      </c>
      <c r="E474" s="74">
        <f t="shared" si="103"/>
        <v>126.47058823529412</v>
      </c>
    </row>
    <row r="475" spans="1:5" s="60" customFormat="1" x14ac:dyDescent="0.2">
      <c r="A475" s="89">
        <v>412900</v>
      </c>
      <c r="B475" s="25" t="s">
        <v>84</v>
      </c>
      <c r="C475" s="73">
        <v>110000</v>
      </c>
      <c r="D475" s="73">
        <v>110000</v>
      </c>
      <c r="E475" s="74">
        <f t="shared" si="103"/>
        <v>100</v>
      </c>
    </row>
    <row r="476" spans="1:5" s="60" customFormat="1" x14ac:dyDescent="0.2">
      <c r="A476" s="89">
        <v>412900</v>
      </c>
      <c r="B476" s="126" t="s">
        <v>76</v>
      </c>
      <c r="C476" s="73">
        <v>3500</v>
      </c>
      <c r="D476" s="73">
        <v>3500</v>
      </c>
      <c r="E476" s="74">
        <f t="shared" si="103"/>
        <v>100</v>
      </c>
    </row>
    <row r="477" spans="1:5" s="60" customFormat="1" x14ac:dyDescent="0.2">
      <c r="A477" s="89">
        <v>412900</v>
      </c>
      <c r="B477" s="126" t="s">
        <v>77</v>
      </c>
      <c r="C477" s="73">
        <v>1100</v>
      </c>
      <c r="D477" s="73">
        <v>500</v>
      </c>
      <c r="E477" s="74">
        <f t="shared" si="103"/>
        <v>45.454545454545453</v>
      </c>
    </row>
    <row r="478" spans="1:5" s="60" customFormat="1" x14ac:dyDescent="0.2">
      <c r="A478" s="89">
        <v>412900</v>
      </c>
      <c r="B478" s="126" t="s">
        <v>78</v>
      </c>
      <c r="C478" s="73">
        <v>1000</v>
      </c>
      <c r="D478" s="73">
        <v>900</v>
      </c>
      <c r="E478" s="74">
        <f t="shared" si="103"/>
        <v>90</v>
      </c>
    </row>
    <row r="479" spans="1:5" s="60" customFormat="1" x14ac:dyDescent="0.2">
      <c r="A479" s="89">
        <v>412900</v>
      </c>
      <c r="B479" s="25" t="s">
        <v>80</v>
      </c>
      <c r="C479" s="73">
        <v>0</v>
      </c>
      <c r="D479" s="73">
        <v>100</v>
      </c>
      <c r="E479" s="74">
        <v>0</v>
      </c>
    </row>
    <row r="480" spans="1:5" s="79" customFormat="1" ht="19.5" x14ac:dyDescent="0.2">
      <c r="A480" s="91">
        <v>510000</v>
      </c>
      <c r="B480" s="75" t="s">
        <v>273</v>
      </c>
      <c r="C480" s="134">
        <f t="shared" ref="C480" si="104">C481+C483</f>
        <v>5900</v>
      </c>
      <c r="D480" s="134">
        <f>D481+D483</f>
        <v>7900</v>
      </c>
      <c r="E480" s="135">
        <f t="shared" si="103"/>
        <v>133.89830508474577</v>
      </c>
    </row>
    <row r="481" spans="1:5" s="79" customFormat="1" ht="19.5" x14ac:dyDescent="0.2">
      <c r="A481" s="91">
        <v>511000</v>
      </c>
      <c r="B481" s="75" t="s">
        <v>274</v>
      </c>
      <c r="C481" s="134">
        <f t="shared" ref="C481" si="105">C482</f>
        <v>5900</v>
      </c>
      <c r="D481" s="134">
        <f>D482</f>
        <v>7200</v>
      </c>
      <c r="E481" s="135">
        <f t="shared" si="103"/>
        <v>122.03389830508475</v>
      </c>
    </row>
    <row r="482" spans="1:5" s="60" customFormat="1" x14ac:dyDescent="0.2">
      <c r="A482" s="89">
        <v>511300</v>
      </c>
      <c r="B482" s="25" t="s">
        <v>277</v>
      </c>
      <c r="C482" s="73">
        <v>5900</v>
      </c>
      <c r="D482" s="73">
        <v>7200</v>
      </c>
      <c r="E482" s="74">
        <f t="shared" si="103"/>
        <v>122.03389830508475</v>
      </c>
    </row>
    <row r="483" spans="1:5" s="79" customFormat="1" ht="19.5" x14ac:dyDescent="0.2">
      <c r="A483" s="91">
        <v>516000</v>
      </c>
      <c r="B483" s="75" t="s">
        <v>287</v>
      </c>
      <c r="C483" s="134">
        <f t="shared" ref="C483" si="106">C484</f>
        <v>0</v>
      </c>
      <c r="D483" s="134">
        <f>D484</f>
        <v>700</v>
      </c>
      <c r="E483" s="135">
        <v>0</v>
      </c>
    </row>
    <row r="484" spans="1:5" s="60" customFormat="1" x14ac:dyDescent="0.2">
      <c r="A484" s="89">
        <v>516100</v>
      </c>
      <c r="B484" s="25" t="s">
        <v>287</v>
      </c>
      <c r="C484" s="73">
        <v>0</v>
      </c>
      <c r="D484" s="73">
        <v>700</v>
      </c>
      <c r="E484" s="74">
        <v>0</v>
      </c>
    </row>
    <row r="485" spans="1:5" s="79" customFormat="1" ht="19.5" x14ac:dyDescent="0.2">
      <c r="A485" s="91">
        <v>630000</v>
      </c>
      <c r="B485" s="75" t="s">
        <v>308</v>
      </c>
      <c r="C485" s="134">
        <f>C486</f>
        <v>0</v>
      </c>
      <c r="D485" s="134">
        <f>D486</f>
        <v>3000</v>
      </c>
      <c r="E485" s="135">
        <v>0</v>
      </c>
    </row>
    <row r="486" spans="1:5" s="79" customFormat="1" ht="19.5" x14ac:dyDescent="0.2">
      <c r="A486" s="91">
        <v>638000</v>
      </c>
      <c r="B486" s="75" t="s">
        <v>317</v>
      </c>
      <c r="C486" s="134">
        <f t="shared" ref="C486" si="107">C487</f>
        <v>0</v>
      </c>
      <c r="D486" s="134">
        <f>D487</f>
        <v>3000</v>
      </c>
      <c r="E486" s="135">
        <v>0</v>
      </c>
    </row>
    <row r="487" spans="1:5" s="60" customFormat="1" x14ac:dyDescent="0.2">
      <c r="A487" s="89">
        <v>638100</v>
      </c>
      <c r="B487" s="25" t="s">
        <v>318</v>
      </c>
      <c r="C487" s="73">
        <v>0</v>
      </c>
      <c r="D487" s="73">
        <v>3000</v>
      </c>
      <c r="E487" s="74">
        <v>0</v>
      </c>
    </row>
    <row r="488" spans="1:5" s="60" customFormat="1" x14ac:dyDescent="0.2">
      <c r="A488" s="141"/>
      <c r="B488" s="128" t="s">
        <v>327</v>
      </c>
      <c r="C488" s="139">
        <f>C460+C480+C485</f>
        <v>728900</v>
      </c>
      <c r="D488" s="139">
        <f>D460+D480+D485</f>
        <v>728400</v>
      </c>
      <c r="E488" s="140">
        <f t="shared" si="103"/>
        <v>99.931403484702969</v>
      </c>
    </row>
    <row r="489" spans="1:5" s="60" customFormat="1" x14ac:dyDescent="0.2">
      <c r="A489" s="142"/>
      <c r="B489" s="67"/>
      <c r="C489" s="124"/>
      <c r="D489" s="124"/>
      <c r="E489" s="125"/>
    </row>
    <row r="490" spans="1:5" s="60" customFormat="1" x14ac:dyDescent="0.2">
      <c r="A490" s="77"/>
      <c r="B490" s="67"/>
      <c r="C490" s="132"/>
      <c r="D490" s="132"/>
      <c r="E490" s="133"/>
    </row>
    <row r="491" spans="1:5" s="60" customFormat="1" ht="19.5" x14ac:dyDescent="0.2">
      <c r="A491" s="89" t="s">
        <v>357</v>
      </c>
      <c r="B491" s="75"/>
      <c r="C491" s="132"/>
      <c r="D491" s="132"/>
      <c r="E491" s="133"/>
    </row>
    <row r="492" spans="1:5" s="60" customFormat="1" ht="19.5" x14ac:dyDescent="0.2">
      <c r="A492" s="89" t="s">
        <v>348</v>
      </c>
      <c r="B492" s="75"/>
      <c r="C492" s="132"/>
      <c r="D492" s="132"/>
      <c r="E492" s="133"/>
    </row>
    <row r="493" spans="1:5" s="60" customFormat="1" ht="19.5" x14ac:dyDescent="0.2">
      <c r="A493" s="89" t="s">
        <v>358</v>
      </c>
      <c r="B493" s="75"/>
      <c r="C493" s="132"/>
      <c r="D493" s="132"/>
      <c r="E493" s="133"/>
    </row>
    <row r="494" spans="1:5" s="60" customFormat="1" ht="19.5" x14ac:dyDescent="0.2">
      <c r="A494" s="89" t="s">
        <v>326</v>
      </c>
      <c r="B494" s="75"/>
      <c r="C494" s="132"/>
      <c r="D494" s="132"/>
      <c r="E494" s="133"/>
    </row>
    <row r="495" spans="1:5" s="60" customFormat="1" x14ac:dyDescent="0.2">
      <c r="A495" s="89"/>
      <c r="B495" s="66"/>
      <c r="C495" s="124"/>
      <c r="D495" s="124"/>
      <c r="E495" s="125"/>
    </row>
    <row r="496" spans="1:5" s="60" customFormat="1" ht="19.5" x14ac:dyDescent="0.2">
      <c r="A496" s="91">
        <v>410000</v>
      </c>
      <c r="B496" s="69" t="s">
        <v>42</v>
      </c>
      <c r="C496" s="134">
        <f t="shared" ref="C496" si="108">C497+C502</f>
        <v>284500</v>
      </c>
      <c r="D496" s="134">
        <f>D497+D502</f>
        <v>286900</v>
      </c>
      <c r="E496" s="135">
        <f t="shared" si="103"/>
        <v>100.84358523725834</v>
      </c>
    </row>
    <row r="497" spans="1:5" s="60" customFormat="1" ht="19.5" x14ac:dyDescent="0.2">
      <c r="A497" s="91">
        <v>411000</v>
      </c>
      <c r="B497" s="69" t="s">
        <v>43</v>
      </c>
      <c r="C497" s="134">
        <f t="shared" ref="C497" si="109">SUM(C498:C501)</f>
        <v>244400</v>
      </c>
      <c r="D497" s="134">
        <f>SUM(D498:D501)</f>
        <v>247800</v>
      </c>
      <c r="E497" s="135">
        <f t="shared" si="103"/>
        <v>101.39116202945991</v>
      </c>
    </row>
    <row r="498" spans="1:5" s="60" customFormat="1" x14ac:dyDescent="0.2">
      <c r="A498" s="89">
        <v>411100</v>
      </c>
      <c r="B498" s="25" t="s">
        <v>44</v>
      </c>
      <c r="C498" s="73">
        <v>234000</v>
      </c>
      <c r="D498" s="73">
        <v>234000</v>
      </c>
      <c r="E498" s="74">
        <f t="shared" si="103"/>
        <v>100</v>
      </c>
    </row>
    <row r="499" spans="1:5" s="60" customFormat="1" ht="37.5" x14ac:dyDescent="0.2">
      <c r="A499" s="89">
        <v>411200</v>
      </c>
      <c r="B499" s="25" t="s">
        <v>45</v>
      </c>
      <c r="C499" s="73">
        <v>2600</v>
      </c>
      <c r="D499" s="73">
        <v>700</v>
      </c>
      <c r="E499" s="74">
        <f t="shared" si="103"/>
        <v>26.923076923076923</v>
      </c>
    </row>
    <row r="500" spans="1:5" s="60" customFormat="1" ht="37.5" x14ac:dyDescent="0.2">
      <c r="A500" s="89">
        <v>411300</v>
      </c>
      <c r="B500" s="25" t="s">
        <v>46</v>
      </c>
      <c r="C500" s="73">
        <v>3800</v>
      </c>
      <c r="D500" s="73">
        <v>5800</v>
      </c>
      <c r="E500" s="74">
        <f t="shared" si="103"/>
        <v>152.63157894736844</v>
      </c>
    </row>
    <row r="501" spans="1:5" s="60" customFormat="1" x14ac:dyDescent="0.2">
      <c r="A501" s="89">
        <v>411400</v>
      </c>
      <c r="B501" s="25" t="s">
        <v>47</v>
      </c>
      <c r="C501" s="73">
        <v>4000</v>
      </c>
      <c r="D501" s="73">
        <v>7300</v>
      </c>
      <c r="E501" s="74">
        <f t="shared" si="103"/>
        <v>182.5</v>
      </c>
    </row>
    <row r="502" spans="1:5" s="60" customFormat="1" ht="19.5" x14ac:dyDescent="0.2">
      <c r="A502" s="91">
        <v>412000</v>
      </c>
      <c r="B502" s="75" t="s">
        <v>48</v>
      </c>
      <c r="C502" s="134">
        <f t="shared" ref="C502" si="110">SUM(C503:C512)</f>
        <v>40100</v>
      </c>
      <c r="D502" s="134">
        <f>SUM(D503:D512)</f>
        <v>39100</v>
      </c>
      <c r="E502" s="135">
        <f t="shared" si="103"/>
        <v>97.506234413965089</v>
      </c>
    </row>
    <row r="503" spans="1:5" s="60" customFormat="1" ht="37.5" x14ac:dyDescent="0.2">
      <c r="A503" s="89">
        <v>412200</v>
      </c>
      <c r="B503" s="25" t="s">
        <v>50</v>
      </c>
      <c r="C503" s="73">
        <v>13800</v>
      </c>
      <c r="D503" s="73">
        <v>13800</v>
      </c>
      <c r="E503" s="74">
        <f t="shared" si="103"/>
        <v>100</v>
      </c>
    </row>
    <row r="504" spans="1:5" s="60" customFormat="1" x14ac:dyDescent="0.2">
      <c r="A504" s="89">
        <v>412300</v>
      </c>
      <c r="B504" s="25" t="s">
        <v>51</v>
      </c>
      <c r="C504" s="73">
        <v>4700</v>
      </c>
      <c r="D504" s="73">
        <v>4100</v>
      </c>
      <c r="E504" s="74">
        <f t="shared" si="103"/>
        <v>87.2340425531915</v>
      </c>
    </row>
    <row r="505" spans="1:5" s="60" customFormat="1" x14ac:dyDescent="0.2">
      <c r="A505" s="89">
        <v>412500</v>
      </c>
      <c r="B505" s="25" t="s">
        <v>55</v>
      </c>
      <c r="C505" s="73">
        <v>1200</v>
      </c>
      <c r="D505" s="73">
        <v>1800</v>
      </c>
      <c r="E505" s="74">
        <f t="shared" si="103"/>
        <v>150</v>
      </c>
    </row>
    <row r="506" spans="1:5" s="60" customFormat="1" x14ac:dyDescent="0.2">
      <c r="A506" s="89">
        <v>412600</v>
      </c>
      <c r="B506" s="25" t="s">
        <v>56</v>
      </c>
      <c r="C506" s="73">
        <v>1600</v>
      </c>
      <c r="D506" s="73">
        <v>100</v>
      </c>
      <c r="E506" s="74">
        <f t="shared" si="103"/>
        <v>6.25</v>
      </c>
    </row>
    <row r="507" spans="1:5" s="60" customFormat="1" x14ac:dyDescent="0.2">
      <c r="A507" s="89">
        <v>412700</v>
      </c>
      <c r="B507" s="25" t="s">
        <v>58</v>
      </c>
      <c r="C507" s="73">
        <v>2400</v>
      </c>
      <c r="D507" s="73">
        <v>2399.9999999999995</v>
      </c>
      <c r="E507" s="74">
        <f t="shared" si="103"/>
        <v>99.999999999999972</v>
      </c>
    </row>
    <row r="508" spans="1:5" s="60" customFormat="1" x14ac:dyDescent="0.2">
      <c r="A508" s="89">
        <v>412900</v>
      </c>
      <c r="B508" s="126" t="s">
        <v>74</v>
      </c>
      <c r="C508" s="73">
        <v>500</v>
      </c>
      <c r="D508" s="73">
        <v>400</v>
      </c>
      <c r="E508" s="74">
        <f t="shared" si="103"/>
        <v>80</v>
      </c>
    </row>
    <row r="509" spans="1:5" s="60" customFormat="1" x14ac:dyDescent="0.2">
      <c r="A509" s="89">
        <v>412900</v>
      </c>
      <c r="B509" s="126" t="s">
        <v>75</v>
      </c>
      <c r="C509" s="73">
        <v>14400</v>
      </c>
      <c r="D509" s="73">
        <v>14499.999999999998</v>
      </c>
      <c r="E509" s="74">
        <f t="shared" si="103"/>
        <v>100.69444444444444</v>
      </c>
    </row>
    <row r="510" spans="1:5" s="60" customFormat="1" x14ac:dyDescent="0.2">
      <c r="A510" s="89">
        <v>412900</v>
      </c>
      <c r="B510" s="126" t="s">
        <v>76</v>
      </c>
      <c r="C510" s="73">
        <v>900</v>
      </c>
      <c r="D510" s="73">
        <v>1400</v>
      </c>
      <c r="E510" s="74">
        <f t="shared" si="103"/>
        <v>155.55555555555557</v>
      </c>
    </row>
    <row r="511" spans="1:5" s="60" customFormat="1" x14ac:dyDescent="0.2">
      <c r="A511" s="89">
        <v>412900</v>
      </c>
      <c r="B511" s="126" t="s">
        <v>77</v>
      </c>
      <c r="C511" s="73">
        <v>100</v>
      </c>
      <c r="D511" s="73">
        <v>100</v>
      </c>
      <c r="E511" s="74">
        <f t="shared" si="103"/>
        <v>100</v>
      </c>
    </row>
    <row r="512" spans="1:5" s="60" customFormat="1" x14ac:dyDescent="0.2">
      <c r="A512" s="89">
        <v>412900</v>
      </c>
      <c r="B512" s="126" t="s">
        <v>78</v>
      </c>
      <c r="C512" s="73">
        <v>500</v>
      </c>
      <c r="D512" s="73">
        <v>500</v>
      </c>
      <c r="E512" s="74">
        <f t="shared" si="103"/>
        <v>100</v>
      </c>
    </row>
    <row r="513" spans="1:5" s="79" customFormat="1" ht="19.5" x14ac:dyDescent="0.2">
      <c r="A513" s="91">
        <v>510000</v>
      </c>
      <c r="B513" s="75" t="s">
        <v>273</v>
      </c>
      <c r="C513" s="134">
        <f t="shared" ref="C513" si="111">C514</f>
        <v>3000</v>
      </c>
      <c r="D513" s="134">
        <f>D514</f>
        <v>4500</v>
      </c>
      <c r="E513" s="135">
        <f t="shared" si="103"/>
        <v>150</v>
      </c>
    </row>
    <row r="514" spans="1:5" s="79" customFormat="1" ht="19.5" x14ac:dyDescent="0.2">
      <c r="A514" s="91">
        <v>511000</v>
      </c>
      <c r="B514" s="75" t="s">
        <v>274</v>
      </c>
      <c r="C514" s="134">
        <f t="shared" ref="C514" si="112">C515</f>
        <v>3000</v>
      </c>
      <c r="D514" s="134">
        <f>D515</f>
        <v>4500</v>
      </c>
      <c r="E514" s="135">
        <f t="shared" si="103"/>
        <v>150</v>
      </c>
    </row>
    <row r="515" spans="1:5" s="60" customFormat="1" x14ac:dyDescent="0.2">
      <c r="A515" s="89">
        <v>511300</v>
      </c>
      <c r="B515" s="25" t="s">
        <v>277</v>
      </c>
      <c r="C515" s="73">
        <v>3000</v>
      </c>
      <c r="D515" s="73">
        <v>4500</v>
      </c>
      <c r="E515" s="74">
        <f t="shared" si="103"/>
        <v>150</v>
      </c>
    </row>
    <row r="516" spans="1:5" s="79" customFormat="1" ht="19.5" x14ac:dyDescent="0.2">
      <c r="A516" s="91">
        <v>630000</v>
      </c>
      <c r="B516" s="75" t="s">
        <v>308</v>
      </c>
      <c r="C516" s="134">
        <f t="shared" ref="C516" si="113">C517</f>
        <v>3500</v>
      </c>
      <c r="D516" s="134">
        <f>D517</f>
        <v>6900</v>
      </c>
      <c r="E516" s="135">
        <f t="shared" si="103"/>
        <v>197.14285714285717</v>
      </c>
    </row>
    <row r="517" spans="1:5" s="79" customFormat="1" ht="19.5" x14ac:dyDescent="0.2">
      <c r="A517" s="91">
        <v>638000</v>
      </c>
      <c r="B517" s="75" t="s">
        <v>317</v>
      </c>
      <c r="C517" s="134">
        <f t="shared" ref="C517" si="114">C518</f>
        <v>3500</v>
      </c>
      <c r="D517" s="134">
        <f>D518</f>
        <v>6900</v>
      </c>
      <c r="E517" s="135">
        <f t="shared" si="103"/>
        <v>197.14285714285717</v>
      </c>
    </row>
    <row r="518" spans="1:5" s="60" customFormat="1" x14ac:dyDescent="0.2">
      <c r="A518" s="89">
        <v>638100</v>
      </c>
      <c r="B518" s="25" t="s">
        <v>318</v>
      </c>
      <c r="C518" s="73">
        <v>3500</v>
      </c>
      <c r="D518" s="73">
        <v>6900</v>
      </c>
      <c r="E518" s="74">
        <f t="shared" si="103"/>
        <v>197.14285714285717</v>
      </c>
    </row>
    <row r="519" spans="1:5" s="60" customFormat="1" x14ac:dyDescent="0.2">
      <c r="A519" s="141"/>
      <c r="B519" s="128" t="s">
        <v>327</v>
      </c>
      <c r="C519" s="139">
        <f t="shared" ref="C519" si="115">C496+C513+C516</f>
        <v>291000</v>
      </c>
      <c r="D519" s="139">
        <f>D496+D513+D516</f>
        <v>298300</v>
      </c>
      <c r="E519" s="140">
        <f t="shared" si="103"/>
        <v>102.50859106529208</v>
      </c>
    </row>
    <row r="520" spans="1:5" s="60" customFormat="1" x14ac:dyDescent="0.2">
      <c r="A520" s="142"/>
      <c r="B520" s="67"/>
      <c r="C520" s="124"/>
      <c r="D520" s="124"/>
      <c r="E520" s="125"/>
    </row>
    <row r="521" spans="1:5" s="60" customFormat="1" x14ac:dyDescent="0.2">
      <c r="A521" s="77"/>
      <c r="B521" s="67"/>
      <c r="C521" s="132"/>
      <c r="D521" s="132"/>
      <c r="E521" s="133"/>
    </row>
    <row r="522" spans="1:5" s="60" customFormat="1" ht="19.5" x14ac:dyDescent="0.2">
      <c r="A522" s="89" t="s">
        <v>359</v>
      </c>
      <c r="B522" s="75"/>
      <c r="C522" s="132"/>
      <c r="D522" s="132"/>
      <c r="E522" s="133"/>
    </row>
    <row r="523" spans="1:5" s="60" customFormat="1" ht="19.5" x14ac:dyDescent="0.2">
      <c r="A523" s="89" t="s">
        <v>348</v>
      </c>
      <c r="B523" s="75"/>
      <c r="C523" s="132"/>
      <c r="D523" s="132"/>
      <c r="E523" s="133"/>
    </row>
    <row r="524" spans="1:5" s="60" customFormat="1" ht="19.5" x14ac:dyDescent="0.2">
      <c r="A524" s="89" t="s">
        <v>360</v>
      </c>
      <c r="B524" s="75"/>
      <c r="C524" s="132"/>
      <c r="D524" s="132"/>
      <c r="E524" s="133"/>
    </row>
    <row r="525" spans="1:5" s="60" customFormat="1" ht="19.5" x14ac:dyDescent="0.2">
      <c r="A525" s="89" t="s">
        <v>326</v>
      </c>
      <c r="B525" s="75"/>
      <c r="C525" s="132"/>
      <c r="D525" s="132"/>
      <c r="E525" s="133"/>
    </row>
    <row r="526" spans="1:5" s="60" customFormat="1" x14ac:dyDescent="0.2">
      <c r="A526" s="89"/>
      <c r="B526" s="66"/>
      <c r="C526" s="124"/>
      <c r="D526" s="124"/>
      <c r="E526" s="125"/>
    </row>
    <row r="527" spans="1:5" s="60" customFormat="1" ht="19.5" x14ac:dyDescent="0.2">
      <c r="A527" s="91">
        <v>410000</v>
      </c>
      <c r="B527" s="69" t="s">
        <v>42</v>
      </c>
      <c r="C527" s="134">
        <f t="shared" ref="C527" si="116">C528+C533</f>
        <v>467200</v>
      </c>
      <c r="D527" s="134">
        <f>D528+D533</f>
        <v>447100</v>
      </c>
      <c r="E527" s="135">
        <f t="shared" si="103"/>
        <v>95.697773972602747</v>
      </c>
    </row>
    <row r="528" spans="1:5" s="60" customFormat="1" ht="19.5" x14ac:dyDescent="0.2">
      <c r="A528" s="91">
        <v>411000</v>
      </c>
      <c r="B528" s="69" t="s">
        <v>43</v>
      </c>
      <c r="C528" s="134">
        <f t="shared" ref="C528" si="117">SUM(C529:C532)</f>
        <v>419500</v>
      </c>
      <c r="D528" s="134">
        <f>SUM(D529:D532)</f>
        <v>386700</v>
      </c>
      <c r="E528" s="135">
        <f t="shared" ref="E528:E581" si="118">D528/C528*100</f>
        <v>92.181168057210954</v>
      </c>
    </row>
    <row r="529" spans="1:5" s="60" customFormat="1" x14ac:dyDescent="0.2">
      <c r="A529" s="89">
        <v>411100</v>
      </c>
      <c r="B529" s="25" t="s">
        <v>44</v>
      </c>
      <c r="C529" s="73">
        <v>380000</v>
      </c>
      <c r="D529" s="73">
        <v>334000</v>
      </c>
      <c r="E529" s="74">
        <f t="shared" si="118"/>
        <v>87.89473684210526</v>
      </c>
    </row>
    <row r="530" spans="1:5" s="60" customFormat="1" ht="37.5" x14ac:dyDescent="0.2">
      <c r="A530" s="89">
        <v>411200</v>
      </c>
      <c r="B530" s="25" t="s">
        <v>45</v>
      </c>
      <c r="C530" s="73">
        <v>9000</v>
      </c>
      <c r="D530" s="73">
        <v>11000</v>
      </c>
      <c r="E530" s="74">
        <f t="shared" si="118"/>
        <v>122.22222222222223</v>
      </c>
    </row>
    <row r="531" spans="1:5" s="60" customFormat="1" ht="37.5" x14ac:dyDescent="0.2">
      <c r="A531" s="89">
        <v>411300</v>
      </c>
      <c r="B531" s="25" t="s">
        <v>46</v>
      </c>
      <c r="C531" s="73">
        <v>17900</v>
      </c>
      <c r="D531" s="73">
        <v>33000</v>
      </c>
      <c r="E531" s="74">
        <f t="shared" si="118"/>
        <v>184.35754189944134</v>
      </c>
    </row>
    <row r="532" spans="1:5" s="60" customFormat="1" x14ac:dyDescent="0.2">
      <c r="A532" s="89">
        <v>411400</v>
      </c>
      <c r="B532" s="25" t="s">
        <v>47</v>
      </c>
      <c r="C532" s="73">
        <v>12600</v>
      </c>
      <c r="D532" s="73">
        <v>8700</v>
      </c>
      <c r="E532" s="74">
        <f t="shared" si="118"/>
        <v>69.047619047619051</v>
      </c>
    </row>
    <row r="533" spans="1:5" s="60" customFormat="1" ht="19.5" x14ac:dyDescent="0.2">
      <c r="A533" s="91">
        <v>412000</v>
      </c>
      <c r="B533" s="75" t="s">
        <v>48</v>
      </c>
      <c r="C533" s="134">
        <f t="shared" ref="C533" si="119">SUM(C534:C543)</f>
        <v>47700</v>
      </c>
      <c r="D533" s="134">
        <f>SUM(D534:D543)</f>
        <v>60400</v>
      </c>
      <c r="E533" s="135">
        <f t="shared" si="118"/>
        <v>126.62473794549267</v>
      </c>
    </row>
    <row r="534" spans="1:5" s="60" customFormat="1" ht="37.5" x14ac:dyDescent="0.2">
      <c r="A534" s="89">
        <v>412200</v>
      </c>
      <c r="B534" s="25" t="s">
        <v>50</v>
      </c>
      <c r="C534" s="73">
        <v>7700</v>
      </c>
      <c r="D534" s="73">
        <v>6200</v>
      </c>
      <c r="E534" s="74">
        <f t="shared" si="118"/>
        <v>80.519480519480524</v>
      </c>
    </row>
    <row r="535" spans="1:5" s="60" customFormat="1" x14ac:dyDescent="0.2">
      <c r="A535" s="89">
        <v>412300</v>
      </c>
      <c r="B535" s="25" t="s">
        <v>51</v>
      </c>
      <c r="C535" s="73">
        <v>4900</v>
      </c>
      <c r="D535" s="73">
        <v>4600</v>
      </c>
      <c r="E535" s="74">
        <f t="shared" si="118"/>
        <v>93.877551020408163</v>
      </c>
    </row>
    <row r="536" spans="1:5" s="60" customFormat="1" x14ac:dyDescent="0.2">
      <c r="A536" s="89">
        <v>412500</v>
      </c>
      <c r="B536" s="25" t="s">
        <v>55</v>
      </c>
      <c r="C536" s="73">
        <v>5500</v>
      </c>
      <c r="D536" s="73">
        <v>6999.9999999999982</v>
      </c>
      <c r="E536" s="74">
        <f t="shared" si="118"/>
        <v>127.27272727272725</v>
      </c>
    </row>
    <row r="537" spans="1:5" s="60" customFormat="1" x14ac:dyDescent="0.2">
      <c r="A537" s="89">
        <v>412600</v>
      </c>
      <c r="B537" s="25" t="s">
        <v>56</v>
      </c>
      <c r="C537" s="73">
        <v>15000</v>
      </c>
      <c r="D537" s="73">
        <v>15000.000000000002</v>
      </c>
      <c r="E537" s="74">
        <f t="shared" si="118"/>
        <v>100.00000000000003</v>
      </c>
    </row>
    <row r="538" spans="1:5" s="60" customFormat="1" x14ac:dyDescent="0.2">
      <c r="A538" s="89">
        <v>412700</v>
      </c>
      <c r="B538" s="25" t="s">
        <v>58</v>
      </c>
      <c r="C538" s="73">
        <v>6400</v>
      </c>
      <c r="D538" s="73">
        <v>4500</v>
      </c>
      <c r="E538" s="74">
        <f t="shared" si="118"/>
        <v>70.3125</v>
      </c>
    </row>
    <row r="539" spans="1:5" s="60" customFormat="1" x14ac:dyDescent="0.2">
      <c r="A539" s="89">
        <v>412900</v>
      </c>
      <c r="B539" s="126" t="s">
        <v>74</v>
      </c>
      <c r="C539" s="73">
        <v>1200</v>
      </c>
      <c r="D539" s="73">
        <v>1200</v>
      </c>
      <c r="E539" s="74">
        <f t="shared" si="118"/>
        <v>100</v>
      </c>
    </row>
    <row r="540" spans="1:5" s="60" customFormat="1" x14ac:dyDescent="0.2">
      <c r="A540" s="89">
        <v>412900</v>
      </c>
      <c r="B540" s="126" t="s">
        <v>75</v>
      </c>
      <c r="C540" s="73">
        <v>5000</v>
      </c>
      <c r="D540" s="73">
        <v>19700.000000000004</v>
      </c>
      <c r="E540" s="74"/>
    </row>
    <row r="541" spans="1:5" s="60" customFormat="1" x14ac:dyDescent="0.2">
      <c r="A541" s="89">
        <v>412900</v>
      </c>
      <c r="B541" s="126" t="s">
        <v>76</v>
      </c>
      <c r="C541" s="73">
        <v>700</v>
      </c>
      <c r="D541" s="73">
        <v>700</v>
      </c>
      <c r="E541" s="74">
        <f t="shared" si="118"/>
        <v>100</v>
      </c>
    </row>
    <row r="542" spans="1:5" s="60" customFormat="1" x14ac:dyDescent="0.2">
      <c r="A542" s="89">
        <v>412900</v>
      </c>
      <c r="B542" s="126" t="s">
        <v>77</v>
      </c>
      <c r="C542" s="73">
        <v>1300</v>
      </c>
      <c r="D542" s="73">
        <v>500</v>
      </c>
      <c r="E542" s="74">
        <f t="shared" si="118"/>
        <v>38.461538461538467</v>
      </c>
    </row>
    <row r="543" spans="1:5" s="60" customFormat="1" x14ac:dyDescent="0.2">
      <c r="A543" s="89">
        <v>412900</v>
      </c>
      <c r="B543" s="126" t="s">
        <v>78</v>
      </c>
      <c r="C543" s="73">
        <v>0</v>
      </c>
      <c r="D543" s="73">
        <v>1000</v>
      </c>
      <c r="E543" s="74">
        <v>0</v>
      </c>
    </row>
    <row r="544" spans="1:5" s="60" customFormat="1" ht="19.5" x14ac:dyDescent="0.2">
      <c r="A544" s="91">
        <v>510000</v>
      </c>
      <c r="B544" s="75" t="s">
        <v>273</v>
      </c>
      <c r="C544" s="134">
        <f t="shared" ref="C544" si="120">C545+C547</f>
        <v>2200</v>
      </c>
      <c r="D544" s="134">
        <f>D545+D547</f>
        <v>3700</v>
      </c>
      <c r="E544" s="135">
        <f t="shared" si="118"/>
        <v>168.18181818181819</v>
      </c>
    </row>
    <row r="545" spans="1:5" s="60" customFormat="1" ht="19.5" x14ac:dyDescent="0.2">
      <c r="A545" s="91">
        <v>511000</v>
      </c>
      <c r="B545" s="75" t="s">
        <v>274</v>
      </c>
      <c r="C545" s="134">
        <f t="shared" ref="C545" si="121">SUM(C546:C546)</f>
        <v>1000</v>
      </c>
      <c r="D545" s="134">
        <f>SUM(D546:D546)</f>
        <v>2500</v>
      </c>
      <c r="E545" s="135">
        <f t="shared" si="118"/>
        <v>250</v>
      </c>
    </row>
    <row r="546" spans="1:5" s="60" customFormat="1" x14ac:dyDescent="0.2">
      <c r="A546" s="89">
        <v>511300</v>
      </c>
      <c r="B546" s="25" t="s">
        <v>277</v>
      </c>
      <c r="C546" s="73">
        <v>1000</v>
      </c>
      <c r="D546" s="73">
        <v>2500</v>
      </c>
      <c r="E546" s="74">
        <f t="shared" si="118"/>
        <v>250</v>
      </c>
    </row>
    <row r="547" spans="1:5" s="60" customFormat="1" ht="19.5" x14ac:dyDescent="0.2">
      <c r="A547" s="91">
        <v>516000</v>
      </c>
      <c r="B547" s="75" t="s">
        <v>287</v>
      </c>
      <c r="C547" s="134">
        <f t="shared" ref="C547" si="122">C548</f>
        <v>1200</v>
      </c>
      <c r="D547" s="134">
        <f>D548</f>
        <v>1200</v>
      </c>
      <c r="E547" s="135">
        <f t="shared" si="118"/>
        <v>100</v>
      </c>
    </row>
    <row r="548" spans="1:5" s="60" customFormat="1" x14ac:dyDescent="0.2">
      <c r="A548" s="89">
        <v>516100</v>
      </c>
      <c r="B548" s="25" t="s">
        <v>287</v>
      </c>
      <c r="C548" s="73">
        <v>1200</v>
      </c>
      <c r="D548" s="73">
        <v>1200</v>
      </c>
      <c r="E548" s="74">
        <f t="shared" si="118"/>
        <v>100</v>
      </c>
    </row>
    <row r="549" spans="1:5" s="79" customFormat="1" ht="19.5" x14ac:dyDescent="0.2">
      <c r="A549" s="91">
        <v>630000</v>
      </c>
      <c r="B549" s="75" t="s">
        <v>308</v>
      </c>
      <c r="C549" s="134">
        <f>C550</f>
        <v>29100</v>
      </c>
      <c r="D549" s="134">
        <f>D550</f>
        <v>47000</v>
      </c>
      <c r="E549" s="135">
        <f t="shared" si="118"/>
        <v>161.51202749140893</v>
      </c>
    </row>
    <row r="550" spans="1:5" s="79" customFormat="1" ht="19.5" x14ac:dyDescent="0.2">
      <c r="A550" s="91">
        <v>638000</v>
      </c>
      <c r="B550" s="75" t="s">
        <v>317</v>
      </c>
      <c r="C550" s="134">
        <f t="shared" ref="C550" si="123">C551</f>
        <v>29100</v>
      </c>
      <c r="D550" s="134">
        <f>D551</f>
        <v>47000</v>
      </c>
      <c r="E550" s="135">
        <f t="shared" si="118"/>
        <v>161.51202749140893</v>
      </c>
    </row>
    <row r="551" spans="1:5" s="60" customFormat="1" x14ac:dyDescent="0.2">
      <c r="A551" s="89">
        <v>638100</v>
      </c>
      <c r="B551" s="25" t="s">
        <v>318</v>
      </c>
      <c r="C551" s="73">
        <v>29100</v>
      </c>
      <c r="D551" s="73">
        <v>47000</v>
      </c>
      <c r="E551" s="74">
        <f t="shared" si="118"/>
        <v>161.51202749140893</v>
      </c>
    </row>
    <row r="552" spans="1:5" s="60" customFormat="1" x14ac:dyDescent="0.2">
      <c r="A552" s="141"/>
      <c r="B552" s="128" t="s">
        <v>327</v>
      </c>
      <c r="C552" s="139">
        <f>C527+C544+C549</f>
        <v>498500</v>
      </c>
      <c r="D552" s="139">
        <f>D527+D544+D549</f>
        <v>497800</v>
      </c>
      <c r="E552" s="140">
        <f t="shared" si="118"/>
        <v>99.859578736208618</v>
      </c>
    </row>
    <row r="553" spans="1:5" s="60" customFormat="1" x14ac:dyDescent="0.2">
      <c r="A553" s="142"/>
      <c r="B553" s="67"/>
      <c r="C553" s="124"/>
      <c r="D553" s="124"/>
      <c r="E553" s="125"/>
    </row>
    <row r="554" spans="1:5" s="60" customFormat="1" x14ac:dyDescent="0.2">
      <c r="A554" s="77"/>
      <c r="B554" s="67"/>
      <c r="C554" s="132"/>
      <c r="D554" s="132"/>
      <c r="E554" s="133"/>
    </row>
    <row r="555" spans="1:5" s="60" customFormat="1" ht="19.5" x14ac:dyDescent="0.2">
      <c r="A555" s="89" t="s">
        <v>361</v>
      </c>
      <c r="B555" s="75"/>
      <c r="C555" s="132"/>
      <c r="D555" s="132"/>
      <c r="E555" s="133"/>
    </row>
    <row r="556" spans="1:5" s="60" customFormat="1" ht="19.5" x14ac:dyDescent="0.2">
      <c r="A556" s="89" t="s">
        <v>348</v>
      </c>
      <c r="B556" s="75"/>
      <c r="C556" s="132"/>
      <c r="D556" s="132"/>
      <c r="E556" s="133"/>
    </row>
    <row r="557" spans="1:5" s="60" customFormat="1" ht="19.5" x14ac:dyDescent="0.2">
      <c r="A557" s="89" t="s">
        <v>362</v>
      </c>
      <c r="B557" s="75"/>
      <c r="C557" s="132"/>
      <c r="D557" s="132"/>
      <c r="E557" s="133"/>
    </row>
    <row r="558" spans="1:5" s="60" customFormat="1" ht="19.5" x14ac:dyDescent="0.2">
      <c r="A558" s="89" t="s">
        <v>326</v>
      </c>
      <c r="B558" s="75"/>
      <c r="C558" s="132"/>
      <c r="D558" s="132"/>
      <c r="E558" s="133"/>
    </row>
    <row r="559" spans="1:5" s="60" customFormat="1" x14ac:dyDescent="0.2">
      <c r="A559" s="89"/>
      <c r="B559" s="66"/>
      <c r="C559" s="124"/>
      <c r="D559" s="124"/>
      <c r="E559" s="125"/>
    </row>
    <row r="560" spans="1:5" s="60" customFormat="1" ht="19.5" x14ac:dyDescent="0.2">
      <c r="A560" s="91">
        <v>410000</v>
      </c>
      <c r="B560" s="69" t="s">
        <v>42</v>
      </c>
      <c r="C560" s="134">
        <f>C561+C565+C576</f>
        <v>302700</v>
      </c>
      <c r="D560" s="134">
        <f>D561+D565+D576</f>
        <v>299600</v>
      </c>
      <c r="E560" s="135">
        <f t="shared" si="118"/>
        <v>98.975883713247441</v>
      </c>
    </row>
    <row r="561" spans="1:5" s="60" customFormat="1" ht="19.5" x14ac:dyDescent="0.2">
      <c r="A561" s="91">
        <v>411000</v>
      </c>
      <c r="B561" s="69" t="s">
        <v>43</v>
      </c>
      <c r="C561" s="134">
        <f t="shared" ref="C561" si="124">SUM(C562:C564)</f>
        <v>87600</v>
      </c>
      <c r="D561" s="134">
        <f>SUM(D562:D564)</f>
        <v>81600</v>
      </c>
      <c r="E561" s="135">
        <f t="shared" si="118"/>
        <v>93.150684931506845</v>
      </c>
    </row>
    <row r="562" spans="1:5" s="60" customFormat="1" x14ac:dyDescent="0.2">
      <c r="A562" s="89">
        <v>411100</v>
      </c>
      <c r="B562" s="25" t="s">
        <v>44</v>
      </c>
      <c r="C562" s="73">
        <v>70000</v>
      </c>
      <c r="D562" s="73">
        <v>70000</v>
      </c>
      <c r="E562" s="74">
        <f t="shared" si="118"/>
        <v>100</v>
      </c>
    </row>
    <row r="563" spans="1:5" s="60" customFormat="1" ht="37.5" x14ac:dyDescent="0.2">
      <c r="A563" s="89">
        <v>411200</v>
      </c>
      <c r="B563" s="25" t="s">
        <v>45</v>
      </c>
      <c r="C563" s="73">
        <v>7600</v>
      </c>
      <c r="D563" s="73">
        <v>7600</v>
      </c>
      <c r="E563" s="74">
        <f t="shared" si="118"/>
        <v>100</v>
      </c>
    </row>
    <row r="564" spans="1:5" s="60" customFormat="1" x14ac:dyDescent="0.2">
      <c r="A564" s="89">
        <v>411400</v>
      </c>
      <c r="B564" s="25" t="s">
        <v>47</v>
      </c>
      <c r="C564" s="73">
        <v>10000</v>
      </c>
      <c r="D564" s="73">
        <v>4000</v>
      </c>
      <c r="E564" s="74">
        <f t="shared" si="118"/>
        <v>40</v>
      </c>
    </row>
    <row r="565" spans="1:5" s="60" customFormat="1" ht="19.5" x14ac:dyDescent="0.2">
      <c r="A565" s="91">
        <v>412000</v>
      </c>
      <c r="B565" s="75" t="s">
        <v>48</v>
      </c>
      <c r="C565" s="134">
        <f>SUM(C566:C575)</f>
        <v>48800</v>
      </c>
      <c r="D565" s="134">
        <f>SUM(D566:D575)</f>
        <v>51700</v>
      </c>
      <c r="E565" s="135">
        <f t="shared" si="118"/>
        <v>105.94262295081967</v>
      </c>
    </row>
    <row r="566" spans="1:5" s="60" customFormat="1" ht="37.5" x14ac:dyDescent="0.2">
      <c r="A566" s="89">
        <v>412200</v>
      </c>
      <c r="B566" s="25" t="s">
        <v>50</v>
      </c>
      <c r="C566" s="73">
        <v>4200</v>
      </c>
      <c r="D566" s="73">
        <v>3900</v>
      </c>
      <c r="E566" s="74">
        <f t="shared" si="118"/>
        <v>92.857142857142861</v>
      </c>
    </row>
    <row r="567" spans="1:5" s="60" customFormat="1" x14ac:dyDescent="0.2">
      <c r="A567" s="89">
        <v>412300</v>
      </c>
      <c r="B567" s="25" t="s">
        <v>51</v>
      </c>
      <c r="C567" s="73">
        <v>5800</v>
      </c>
      <c r="D567" s="73">
        <v>5800</v>
      </c>
      <c r="E567" s="74">
        <f t="shared" si="118"/>
        <v>100</v>
      </c>
    </row>
    <row r="568" spans="1:5" s="60" customFormat="1" x14ac:dyDescent="0.2">
      <c r="A568" s="89">
        <v>412500</v>
      </c>
      <c r="B568" s="25" t="s">
        <v>55</v>
      </c>
      <c r="C568" s="73">
        <v>7800</v>
      </c>
      <c r="D568" s="73">
        <v>8700</v>
      </c>
      <c r="E568" s="74">
        <f t="shared" si="118"/>
        <v>111.53846153846155</v>
      </c>
    </row>
    <row r="569" spans="1:5" s="60" customFormat="1" x14ac:dyDescent="0.2">
      <c r="A569" s="89">
        <v>412600</v>
      </c>
      <c r="B569" s="25" t="s">
        <v>56</v>
      </c>
      <c r="C569" s="73">
        <v>16000</v>
      </c>
      <c r="D569" s="73">
        <v>16000</v>
      </c>
      <c r="E569" s="74">
        <f t="shared" si="118"/>
        <v>100</v>
      </c>
    </row>
    <row r="570" spans="1:5" s="60" customFormat="1" x14ac:dyDescent="0.2">
      <c r="A570" s="89">
        <v>412700</v>
      </c>
      <c r="B570" s="25" t="s">
        <v>58</v>
      </c>
      <c r="C570" s="73">
        <v>900</v>
      </c>
      <c r="D570" s="73">
        <v>1000</v>
      </c>
      <c r="E570" s="74">
        <f t="shared" si="118"/>
        <v>111.11111111111111</v>
      </c>
    </row>
    <row r="571" spans="1:5" s="60" customFormat="1" x14ac:dyDescent="0.2">
      <c r="A571" s="89">
        <v>412800</v>
      </c>
      <c r="B571" s="25" t="s">
        <v>73</v>
      </c>
      <c r="C571" s="73">
        <v>0</v>
      </c>
      <c r="D571" s="73">
        <v>400</v>
      </c>
      <c r="E571" s="74">
        <v>0</v>
      </c>
    </row>
    <row r="572" spans="1:5" s="60" customFormat="1" x14ac:dyDescent="0.2">
      <c r="A572" s="89">
        <v>412900</v>
      </c>
      <c r="B572" s="25" t="s">
        <v>74</v>
      </c>
      <c r="C572" s="73">
        <v>0</v>
      </c>
      <c r="D572" s="73">
        <v>1100</v>
      </c>
      <c r="E572" s="74">
        <v>0</v>
      </c>
    </row>
    <row r="573" spans="1:5" s="60" customFormat="1" x14ac:dyDescent="0.2">
      <c r="A573" s="89">
        <v>412900</v>
      </c>
      <c r="B573" s="25" t="s">
        <v>75</v>
      </c>
      <c r="C573" s="73">
        <v>13000</v>
      </c>
      <c r="D573" s="73">
        <v>13500</v>
      </c>
      <c r="E573" s="74">
        <f t="shared" si="118"/>
        <v>103.84615384615385</v>
      </c>
    </row>
    <row r="574" spans="1:5" s="60" customFormat="1" x14ac:dyDescent="0.2">
      <c r="A574" s="89">
        <v>412900</v>
      </c>
      <c r="B574" s="25" t="s">
        <v>76</v>
      </c>
      <c r="C574" s="73">
        <v>700</v>
      </c>
      <c r="D574" s="73">
        <v>700</v>
      </c>
      <c r="E574" s="74">
        <f t="shared" si="118"/>
        <v>100</v>
      </c>
    </row>
    <row r="575" spans="1:5" s="60" customFormat="1" x14ac:dyDescent="0.2">
      <c r="A575" s="89">
        <v>412900</v>
      </c>
      <c r="B575" s="126" t="s">
        <v>77</v>
      </c>
      <c r="C575" s="73">
        <v>400</v>
      </c>
      <c r="D575" s="73">
        <v>600</v>
      </c>
      <c r="E575" s="74">
        <f t="shared" si="118"/>
        <v>150</v>
      </c>
    </row>
    <row r="576" spans="1:5" s="79" customFormat="1" ht="19.5" x14ac:dyDescent="0.2">
      <c r="A576" s="91">
        <v>419000</v>
      </c>
      <c r="B576" s="75" t="s">
        <v>220</v>
      </c>
      <c r="C576" s="134">
        <f t="shared" ref="C576" si="125">C577</f>
        <v>166300</v>
      </c>
      <c r="D576" s="134">
        <f>D577</f>
        <v>166300</v>
      </c>
      <c r="E576" s="135">
        <f t="shared" si="118"/>
        <v>100</v>
      </c>
    </row>
    <row r="577" spans="1:5" s="60" customFormat="1" x14ac:dyDescent="0.2">
      <c r="A577" s="89">
        <v>419100</v>
      </c>
      <c r="B577" s="25" t="s">
        <v>220</v>
      </c>
      <c r="C577" s="73">
        <v>166300</v>
      </c>
      <c r="D577" s="73">
        <v>166300</v>
      </c>
      <c r="E577" s="74">
        <f t="shared" si="118"/>
        <v>100</v>
      </c>
    </row>
    <row r="578" spans="1:5" s="79" customFormat="1" ht="19.5" x14ac:dyDescent="0.2">
      <c r="A578" s="91">
        <v>510000</v>
      </c>
      <c r="B578" s="75" t="s">
        <v>273</v>
      </c>
      <c r="C578" s="134">
        <f>C579</f>
        <v>1800</v>
      </c>
      <c r="D578" s="134">
        <f>D579</f>
        <v>1800</v>
      </c>
      <c r="E578" s="135">
        <f t="shared" si="118"/>
        <v>100</v>
      </c>
    </row>
    <row r="579" spans="1:5" s="79" customFormat="1" ht="19.5" x14ac:dyDescent="0.2">
      <c r="A579" s="91">
        <v>516000</v>
      </c>
      <c r="B579" s="75" t="s">
        <v>287</v>
      </c>
      <c r="C579" s="134">
        <f t="shared" ref="C579" si="126">C580</f>
        <v>1800</v>
      </c>
      <c r="D579" s="134">
        <f>D580</f>
        <v>1800</v>
      </c>
      <c r="E579" s="135">
        <f t="shared" si="118"/>
        <v>100</v>
      </c>
    </row>
    <row r="580" spans="1:5" s="60" customFormat="1" x14ac:dyDescent="0.2">
      <c r="A580" s="89">
        <v>516100</v>
      </c>
      <c r="B580" s="25" t="s">
        <v>287</v>
      </c>
      <c r="C580" s="73">
        <v>1800</v>
      </c>
      <c r="D580" s="73">
        <v>1800</v>
      </c>
      <c r="E580" s="74">
        <f t="shared" si="118"/>
        <v>100</v>
      </c>
    </row>
    <row r="581" spans="1:5" s="60" customFormat="1" x14ac:dyDescent="0.2">
      <c r="A581" s="141"/>
      <c r="B581" s="128" t="s">
        <v>327</v>
      </c>
      <c r="C581" s="139">
        <f>C560+C578</f>
        <v>304500</v>
      </c>
      <c r="D581" s="139">
        <f>D560+D578</f>
        <v>301400</v>
      </c>
      <c r="E581" s="140">
        <f t="shared" si="118"/>
        <v>98.981937602627255</v>
      </c>
    </row>
    <row r="582" spans="1:5" s="60" customFormat="1" x14ac:dyDescent="0.2">
      <c r="A582" s="142"/>
      <c r="B582" s="67"/>
      <c r="C582" s="124"/>
      <c r="D582" s="124"/>
      <c r="E582" s="125"/>
    </row>
    <row r="583" spans="1:5" s="60" customFormat="1" x14ac:dyDescent="0.2">
      <c r="A583" s="77"/>
      <c r="B583" s="67"/>
      <c r="C583" s="132"/>
      <c r="D583" s="132"/>
      <c r="E583" s="133"/>
    </row>
    <row r="584" spans="1:5" s="60" customFormat="1" ht="19.5" x14ac:dyDescent="0.2">
      <c r="A584" s="89" t="s">
        <v>363</v>
      </c>
      <c r="B584" s="75"/>
      <c r="C584" s="132"/>
      <c r="D584" s="132"/>
      <c r="E584" s="133"/>
    </row>
    <row r="585" spans="1:5" s="60" customFormat="1" ht="19.5" x14ac:dyDescent="0.2">
      <c r="A585" s="89" t="s">
        <v>348</v>
      </c>
      <c r="B585" s="75"/>
      <c r="C585" s="132"/>
      <c r="D585" s="132"/>
      <c r="E585" s="133"/>
    </row>
    <row r="586" spans="1:5" s="60" customFormat="1" ht="19.5" x14ac:dyDescent="0.2">
      <c r="A586" s="89" t="s">
        <v>364</v>
      </c>
      <c r="B586" s="75"/>
      <c r="C586" s="132"/>
      <c r="D586" s="132"/>
      <c r="E586" s="133"/>
    </row>
    <row r="587" spans="1:5" s="60" customFormat="1" ht="19.5" x14ac:dyDescent="0.2">
      <c r="A587" s="89" t="s">
        <v>365</v>
      </c>
      <c r="B587" s="75"/>
      <c r="C587" s="132"/>
      <c r="D587" s="132"/>
      <c r="E587" s="133"/>
    </row>
    <row r="588" spans="1:5" s="60" customFormat="1" x14ac:dyDescent="0.2">
      <c r="A588" s="89"/>
      <c r="B588" s="66"/>
      <c r="C588" s="124"/>
      <c r="D588" s="124"/>
      <c r="E588" s="125"/>
    </row>
    <row r="589" spans="1:5" s="60" customFormat="1" ht="19.5" x14ac:dyDescent="0.2">
      <c r="A589" s="91">
        <v>410000</v>
      </c>
      <c r="B589" s="69" t="s">
        <v>42</v>
      </c>
      <c r="C589" s="134">
        <f t="shared" ref="C589" si="127">C590+C595</f>
        <v>12661900</v>
      </c>
      <c r="D589" s="134">
        <f t="shared" ref="D589" si="128">D590+D595</f>
        <v>12684800</v>
      </c>
      <c r="E589" s="135">
        <f t="shared" ref="E589:E644" si="129">D589/C589*100</f>
        <v>100.18085753322961</v>
      </c>
    </row>
    <row r="590" spans="1:5" s="60" customFormat="1" ht="19.5" x14ac:dyDescent="0.2">
      <c r="A590" s="91">
        <v>411000</v>
      </c>
      <c r="B590" s="69" t="s">
        <v>43</v>
      </c>
      <c r="C590" s="134">
        <f t="shared" ref="C590" si="130">SUM(C591:C594)</f>
        <v>11321000</v>
      </c>
      <c r="D590" s="134">
        <f>SUM(D591:D594)</f>
        <v>11343900</v>
      </c>
      <c r="E590" s="135">
        <f t="shared" si="129"/>
        <v>100.20227895062274</v>
      </c>
    </row>
    <row r="591" spans="1:5" s="60" customFormat="1" x14ac:dyDescent="0.2">
      <c r="A591" s="89">
        <v>411100</v>
      </c>
      <c r="B591" s="25" t="s">
        <v>44</v>
      </c>
      <c r="C591" s="73">
        <v>10802000</v>
      </c>
      <c r="D591" s="73">
        <v>10564600</v>
      </c>
      <c r="E591" s="74">
        <f t="shared" si="129"/>
        <v>97.802258840955375</v>
      </c>
    </row>
    <row r="592" spans="1:5" s="60" customFormat="1" ht="37.5" x14ac:dyDescent="0.2">
      <c r="A592" s="89">
        <v>411200</v>
      </c>
      <c r="B592" s="25" t="s">
        <v>45</v>
      </c>
      <c r="C592" s="73">
        <v>270000</v>
      </c>
      <c r="D592" s="73">
        <v>223200</v>
      </c>
      <c r="E592" s="74">
        <f t="shared" si="129"/>
        <v>82.666666666666671</v>
      </c>
    </row>
    <row r="593" spans="1:5" s="60" customFormat="1" ht="37.5" x14ac:dyDescent="0.2">
      <c r="A593" s="89">
        <v>411300</v>
      </c>
      <c r="B593" s="25" t="s">
        <v>46</v>
      </c>
      <c r="C593" s="73">
        <v>229000</v>
      </c>
      <c r="D593" s="73">
        <v>489300.00000000006</v>
      </c>
      <c r="E593" s="74">
        <f t="shared" si="129"/>
        <v>213.6681222707424</v>
      </c>
    </row>
    <row r="594" spans="1:5" s="60" customFormat="1" x14ac:dyDescent="0.2">
      <c r="A594" s="89">
        <v>411400</v>
      </c>
      <c r="B594" s="25" t="s">
        <v>47</v>
      </c>
      <c r="C594" s="73">
        <v>20000</v>
      </c>
      <c r="D594" s="73">
        <v>66800</v>
      </c>
      <c r="E594" s="74"/>
    </row>
    <row r="595" spans="1:5" s="60" customFormat="1" ht="19.5" x14ac:dyDescent="0.2">
      <c r="A595" s="91">
        <v>412000</v>
      </c>
      <c r="B595" s="75" t="s">
        <v>48</v>
      </c>
      <c r="C595" s="134">
        <f>SUM(C596:C607)</f>
        <v>1340900</v>
      </c>
      <c r="D595" s="134">
        <f>SUM(D596:D607)</f>
        <v>1340900</v>
      </c>
      <c r="E595" s="135">
        <f t="shared" si="129"/>
        <v>100</v>
      </c>
    </row>
    <row r="596" spans="1:5" s="60" customFormat="1" x14ac:dyDescent="0.2">
      <c r="A596" s="89">
        <v>412100</v>
      </c>
      <c r="B596" s="25" t="s">
        <v>49</v>
      </c>
      <c r="C596" s="73">
        <v>234800</v>
      </c>
      <c r="D596" s="73">
        <v>234800</v>
      </c>
      <c r="E596" s="74">
        <f t="shared" si="129"/>
        <v>100</v>
      </c>
    </row>
    <row r="597" spans="1:5" s="60" customFormat="1" ht="37.5" x14ac:dyDescent="0.2">
      <c r="A597" s="89">
        <v>412200</v>
      </c>
      <c r="B597" s="25" t="s">
        <v>50</v>
      </c>
      <c r="C597" s="73">
        <v>485000</v>
      </c>
      <c r="D597" s="73">
        <v>485000</v>
      </c>
      <c r="E597" s="74">
        <f t="shared" si="129"/>
        <v>100</v>
      </c>
    </row>
    <row r="598" spans="1:5" s="60" customFormat="1" x14ac:dyDescent="0.2">
      <c r="A598" s="89">
        <v>412300</v>
      </c>
      <c r="B598" s="25" t="s">
        <v>51</v>
      </c>
      <c r="C598" s="73">
        <v>75000</v>
      </c>
      <c r="D598" s="73">
        <v>75000</v>
      </c>
      <c r="E598" s="74">
        <f t="shared" si="129"/>
        <v>100</v>
      </c>
    </row>
    <row r="599" spans="1:5" s="60" customFormat="1" x14ac:dyDescent="0.2">
      <c r="A599" s="89">
        <v>412500</v>
      </c>
      <c r="B599" s="25" t="s">
        <v>55</v>
      </c>
      <c r="C599" s="73">
        <v>140000</v>
      </c>
      <c r="D599" s="73">
        <v>140000</v>
      </c>
      <c r="E599" s="74">
        <f t="shared" si="129"/>
        <v>100</v>
      </c>
    </row>
    <row r="600" spans="1:5" s="60" customFormat="1" x14ac:dyDescent="0.2">
      <c r="A600" s="89">
        <v>412600</v>
      </c>
      <c r="B600" s="25" t="s">
        <v>56</v>
      </c>
      <c r="C600" s="73">
        <v>210000</v>
      </c>
      <c r="D600" s="73">
        <v>210000</v>
      </c>
      <c r="E600" s="74">
        <f t="shared" si="129"/>
        <v>100</v>
      </c>
    </row>
    <row r="601" spans="1:5" s="60" customFormat="1" x14ac:dyDescent="0.2">
      <c r="A601" s="89">
        <v>412700</v>
      </c>
      <c r="B601" s="25" t="s">
        <v>58</v>
      </c>
      <c r="C601" s="73">
        <v>109500</v>
      </c>
      <c r="D601" s="73">
        <v>109500</v>
      </c>
      <c r="E601" s="74">
        <f t="shared" si="129"/>
        <v>100</v>
      </c>
    </row>
    <row r="602" spans="1:5" s="60" customFormat="1" x14ac:dyDescent="0.2">
      <c r="A602" s="89">
        <v>412900</v>
      </c>
      <c r="B602" s="126" t="s">
        <v>74</v>
      </c>
      <c r="C602" s="73">
        <v>5000</v>
      </c>
      <c r="D602" s="73">
        <v>5000</v>
      </c>
      <c r="E602" s="74">
        <f t="shared" si="129"/>
        <v>100</v>
      </c>
    </row>
    <row r="603" spans="1:5" s="60" customFormat="1" x14ac:dyDescent="0.2">
      <c r="A603" s="89">
        <v>412900</v>
      </c>
      <c r="B603" s="126" t="s">
        <v>76</v>
      </c>
      <c r="C603" s="73">
        <v>3000</v>
      </c>
      <c r="D603" s="73">
        <v>3000</v>
      </c>
      <c r="E603" s="74">
        <f t="shared" si="129"/>
        <v>100</v>
      </c>
    </row>
    <row r="604" spans="1:5" s="60" customFormat="1" x14ac:dyDescent="0.2">
      <c r="A604" s="89">
        <v>412900</v>
      </c>
      <c r="B604" s="126" t="s">
        <v>77</v>
      </c>
      <c r="C604" s="73">
        <v>18000</v>
      </c>
      <c r="D604" s="73">
        <v>18000</v>
      </c>
      <c r="E604" s="74">
        <f t="shared" si="129"/>
        <v>100</v>
      </c>
    </row>
    <row r="605" spans="1:5" s="60" customFormat="1" x14ac:dyDescent="0.2">
      <c r="A605" s="89">
        <v>412900</v>
      </c>
      <c r="B605" s="126" t="s">
        <v>78</v>
      </c>
      <c r="C605" s="73">
        <v>22400</v>
      </c>
      <c r="D605" s="73">
        <v>22400.000000000004</v>
      </c>
      <c r="E605" s="74">
        <f t="shared" si="129"/>
        <v>100.00000000000003</v>
      </c>
    </row>
    <row r="606" spans="1:5" s="60" customFormat="1" x14ac:dyDescent="0.2">
      <c r="A606" s="89">
        <v>412900</v>
      </c>
      <c r="B606" s="25" t="s">
        <v>80</v>
      </c>
      <c r="C606" s="73">
        <v>3200</v>
      </c>
      <c r="D606" s="73">
        <v>3200</v>
      </c>
      <c r="E606" s="74">
        <f t="shared" si="129"/>
        <v>100</v>
      </c>
    </row>
    <row r="607" spans="1:5" s="60" customFormat="1" x14ac:dyDescent="0.2">
      <c r="A607" s="89">
        <v>412900</v>
      </c>
      <c r="B607" s="25" t="s">
        <v>85</v>
      </c>
      <c r="C607" s="73">
        <v>35000</v>
      </c>
      <c r="D607" s="73">
        <v>35000</v>
      </c>
      <c r="E607" s="74">
        <f t="shared" si="129"/>
        <v>100</v>
      </c>
    </row>
    <row r="608" spans="1:5" s="60" customFormat="1" ht="19.5" x14ac:dyDescent="0.2">
      <c r="A608" s="91">
        <v>510000</v>
      </c>
      <c r="B608" s="75" t="s">
        <v>273</v>
      </c>
      <c r="C608" s="134">
        <f>C609+C611</f>
        <v>200000</v>
      </c>
      <c r="D608" s="134">
        <f>D609+D611</f>
        <v>200000</v>
      </c>
      <c r="E608" s="135">
        <f t="shared" si="129"/>
        <v>100</v>
      </c>
    </row>
    <row r="609" spans="1:5" s="60" customFormat="1" ht="19.5" x14ac:dyDescent="0.2">
      <c r="A609" s="91">
        <v>511000</v>
      </c>
      <c r="B609" s="75" t="s">
        <v>274</v>
      </c>
      <c r="C609" s="134">
        <f>SUM(C610:C610)</f>
        <v>150000</v>
      </c>
      <c r="D609" s="134">
        <f>SUM(D610:D610)</f>
        <v>150000</v>
      </c>
      <c r="E609" s="135">
        <f t="shared" si="129"/>
        <v>100</v>
      </c>
    </row>
    <row r="610" spans="1:5" s="60" customFormat="1" x14ac:dyDescent="0.2">
      <c r="A610" s="89">
        <v>511300</v>
      </c>
      <c r="B610" s="25" t="s">
        <v>277</v>
      </c>
      <c r="C610" s="73">
        <v>150000</v>
      </c>
      <c r="D610" s="73">
        <v>150000</v>
      </c>
      <c r="E610" s="74">
        <f t="shared" si="129"/>
        <v>100</v>
      </c>
    </row>
    <row r="611" spans="1:5" s="79" customFormat="1" ht="19.5" x14ac:dyDescent="0.2">
      <c r="A611" s="91">
        <v>516000</v>
      </c>
      <c r="B611" s="75" t="s">
        <v>287</v>
      </c>
      <c r="C611" s="134">
        <f t="shared" ref="C611" si="131">C612</f>
        <v>50000</v>
      </c>
      <c r="D611" s="134">
        <f>D612</f>
        <v>50000</v>
      </c>
      <c r="E611" s="135">
        <f t="shared" si="129"/>
        <v>100</v>
      </c>
    </row>
    <row r="612" spans="1:5" s="60" customFormat="1" x14ac:dyDescent="0.2">
      <c r="A612" s="89">
        <v>516100</v>
      </c>
      <c r="B612" s="25" t="s">
        <v>287</v>
      </c>
      <c r="C612" s="73">
        <v>50000</v>
      </c>
      <c r="D612" s="73">
        <v>50000</v>
      </c>
      <c r="E612" s="74">
        <f t="shared" si="129"/>
        <v>100</v>
      </c>
    </row>
    <row r="613" spans="1:5" s="79" customFormat="1" ht="19.5" x14ac:dyDescent="0.2">
      <c r="A613" s="91">
        <v>630000</v>
      </c>
      <c r="B613" s="75" t="s">
        <v>308</v>
      </c>
      <c r="C613" s="134">
        <f>C614+C616</f>
        <v>50000</v>
      </c>
      <c r="D613" s="134">
        <f>D614+D616</f>
        <v>194500</v>
      </c>
      <c r="E613" s="135"/>
    </row>
    <row r="614" spans="1:5" s="79" customFormat="1" ht="19.5" x14ac:dyDescent="0.2">
      <c r="A614" s="91">
        <v>631000</v>
      </c>
      <c r="B614" s="75" t="s">
        <v>309</v>
      </c>
      <c r="C614" s="134">
        <f>C615</f>
        <v>0</v>
      </c>
      <c r="D614" s="134">
        <f>D615</f>
        <v>3000</v>
      </c>
      <c r="E614" s="135">
        <v>0</v>
      </c>
    </row>
    <row r="615" spans="1:5" s="79" customFormat="1" ht="19.5" x14ac:dyDescent="0.2">
      <c r="A615" s="89">
        <v>631200</v>
      </c>
      <c r="B615" s="25" t="s">
        <v>311</v>
      </c>
      <c r="C615" s="132">
        <v>0</v>
      </c>
      <c r="D615" s="73">
        <v>3000</v>
      </c>
      <c r="E615" s="74">
        <v>0</v>
      </c>
    </row>
    <row r="616" spans="1:5" s="79" customFormat="1" ht="19.5" x14ac:dyDescent="0.2">
      <c r="A616" s="91">
        <v>638000</v>
      </c>
      <c r="B616" s="75" t="s">
        <v>317</v>
      </c>
      <c r="C616" s="134">
        <f t="shared" ref="C616" si="132">C617</f>
        <v>50000</v>
      </c>
      <c r="D616" s="134">
        <f>D617</f>
        <v>191500</v>
      </c>
      <c r="E616" s="135"/>
    </row>
    <row r="617" spans="1:5" s="60" customFormat="1" x14ac:dyDescent="0.2">
      <c r="A617" s="89">
        <v>638100</v>
      </c>
      <c r="B617" s="25" t="s">
        <v>318</v>
      </c>
      <c r="C617" s="73">
        <v>50000</v>
      </c>
      <c r="D617" s="73">
        <v>191500</v>
      </c>
      <c r="E617" s="74"/>
    </row>
    <row r="618" spans="1:5" s="60" customFormat="1" x14ac:dyDescent="0.2">
      <c r="A618" s="141"/>
      <c r="B618" s="128" t="s">
        <v>327</v>
      </c>
      <c r="C618" s="139">
        <f>C589+C608+C613</f>
        <v>12911900</v>
      </c>
      <c r="D618" s="139">
        <f>D589+D608+D613</f>
        <v>13079300</v>
      </c>
      <c r="E618" s="140">
        <f t="shared" si="129"/>
        <v>101.29647844236712</v>
      </c>
    </row>
    <row r="619" spans="1:5" s="60" customFormat="1" x14ac:dyDescent="0.2">
      <c r="A619" s="142"/>
      <c r="B619" s="67"/>
      <c r="C619" s="124"/>
      <c r="D619" s="124"/>
      <c r="E619" s="125"/>
    </row>
    <row r="620" spans="1:5" s="60" customFormat="1" x14ac:dyDescent="0.2">
      <c r="A620" s="77"/>
      <c r="B620" s="67"/>
      <c r="C620" s="132"/>
      <c r="D620" s="132"/>
      <c r="E620" s="133"/>
    </row>
    <row r="621" spans="1:5" s="60" customFormat="1" ht="19.5" x14ac:dyDescent="0.2">
      <c r="A621" s="89" t="s">
        <v>366</v>
      </c>
      <c r="B621" s="75"/>
      <c r="C621" s="132"/>
      <c r="D621" s="132"/>
      <c r="E621" s="133"/>
    </row>
    <row r="622" spans="1:5" s="60" customFormat="1" ht="19.5" x14ac:dyDescent="0.2">
      <c r="A622" s="89" t="s">
        <v>348</v>
      </c>
      <c r="B622" s="75"/>
      <c r="C622" s="132"/>
      <c r="D622" s="132"/>
      <c r="E622" s="133"/>
    </row>
    <row r="623" spans="1:5" s="60" customFormat="1" ht="19.5" x14ac:dyDescent="0.2">
      <c r="A623" s="89" t="s">
        <v>367</v>
      </c>
      <c r="B623" s="75"/>
      <c r="C623" s="132"/>
      <c r="D623" s="132"/>
      <c r="E623" s="133"/>
    </row>
    <row r="624" spans="1:5" s="60" customFormat="1" ht="19.5" x14ac:dyDescent="0.2">
      <c r="A624" s="89" t="s">
        <v>326</v>
      </c>
      <c r="B624" s="75"/>
      <c r="C624" s="132"/>
      <c r="D624" s="132"/>
      <c r="E624" s="133"/>
    </row>
    <row r="625" spans="1:5" s="60" customFormat="1" x14ac:dyDescent="0.2">
      <c r="A625" s="89"/>
      <c r="B625" s="66"/>
      <c r="C625" s="124"/>
      <c r="D625" s="124"/>
      <c r="E625" s="125"/>
    </row>
    <row r="626" spans="1:5" s="60" customFormat="1" ht="19.5" x14ac:dyDescent="0.2">
      <c r="A626" s="91">
        <v>410000</v>
      </c>
      <c r="B626" s="69" t="s">
        <v>42</v>
      </c>
      <c r="C626" s="134">
        <f t="shared" ref="C626" si="133">C627+C632+C644</f>
        <v>6648800</v>
      </c>
      <c r="D626" s="134">
        <f t="shared" ref="D626" si="134">D627+D632+D644</f>
        <v>6648800</v>
      </c>
      <c r="E626" s="135">
        <f t="shared" si="129"/>
        <v>100</v>
      </c>
    </row>
    <row r="627" spans="1:5" s="60" customFormat="1" ht="19.5" x14ac:dyDescent="0.2">
      <c r="A627" s="91">
        <v>411000</v>
      </c>
      <c r="B627" s="69" t="s">
        <v>43</v>
      </c>
      <c r="C627" s="134">
        <f t="shared" ref="C627" si="135">SUM(C628:C631)</f>
        <v>3496400</v>
      </c>
      <c r="D627" s="134">
        <f>SUM(D628:D631)</f>
        <v>3496400</v>
      </c>
      <c r="E627" s="135">
        <f t="shared" si="129"/>
        <v>100</v>
      </c>
    </row>
    <row r="628" spans="1:5" s="60" customFormat="1" x14ac:dyDescent="0.2">
      <c r="A628" s="89">
        <v>411100</v>
      </c>
      <c r="B628" s="25" t="s">
        <v>44</v>
      </c>
      <c r="C628" s="73">
        <v>3240000</v>
      </c>
      <c r="D628" s="73">
        <v>3235000</v>
      </c>
      <c r="E628" s="74">
        <f t="shared" si="129"/>
        <v>99.845679012345684</v>
      </c>
    </row>
    <row r="629" spans="1:5" s="60" customFormat="1" ht="37.5" x14ac:dyDescent="0.2">
      <c r="A629" s="89">
        <v>411200</v>
      </c>
      <c r="B629" s="25" t="s">
        <v>45</v>
      </c>
      <c r="C629" s="73">
        <v>133400</v>
      </c>
      <c r="D629" s="73">
        <v>124500</v>
      </c>
      <c r="E629" s="74">
        <f t="shared" si="129"/>
        <v>93.328335832083951</v>
      </c>
    </row>
    <row r="630" spans="1:5" s="60" customFormat="1" ht="37.5" x14ac:dyDescent="0.2">
      <c r="A630" s="89">
        <v>411300</v>
      </c>
      <c r="B630" s="25" t="s">
        <v>46</v>
      </c>
      <c r="C630" s="73">
        <v>80000</v>
      </c>
      <c r="D630" s="73">
        <v>85000</v>
      </c>
      <c r="E630" s="74">
        <f t="shared" si="129"/>
        <v>106.25</v>
      </c>
    </row>
    <row r="631" spans="1:5" s="60" customFormat="1" x14ac:dyDescent="0.2">
      <c r="A631" s="89">
        <v>411400</v>
      </c>
      <c r="B631" s="25" t="s">
        <v>47</v>
      </c>
      <c r="C631" s="73">
        <v>43000</v>
      </c>
      <c r="D631" s="73">
        <v>51900</v>
      </c>
      <c r="E631" s="74">
        <f t="shared" si="129"/>
        <v>120.69767441860466</v>
      </c>
    </row>
    <row r="632" spans="1:5" s="60" customFormat="1" ht="19.5" x14ac:dyDescent="0.2">
      <c r="A632" s="91">
        <v>412000</v>
      </c>
      <c r="B632" s="75" t="s">
        <v>48</v>
      </c>
      <c r="C632" s="134">
        <f t="shared" ref="C632" si="136">SUM(C633:C643)</f>
        <v>3149900</v>
      </c>
      <c r="D632" s="134">
        <f>SUM(D633:D643)</f>
        <v>3146900</v>
      </c>
      <c r="E632" s="135">
        <f t="shared" si="129"/>
        <v>99.904758881234329</v>
      </c>
    </row>
    <row r="633" spans="1:5" s="60" customFormat="1" x14ac:dyDescent="0.2">
      <c r="A633" s="89">
        <v>412100</v>
      </c>
      <c r="B633" s="25" t="s">
        <v>49</v>
      </c>
      <c r="C633" s="73">
        <v>3000</v>
      </c>
      <c r="D633" s="73">
        <v>3000</v>
      </c>
      <c r="E633" s="74">
        <f t="shared" si="129"/>
        <v>100</v>
      </c>
    </row>
    <row r="634" spans="1:5" s="60" customFormat="1" ht="37.5" x14ac:dyDescent="0.2">
      <c r="A634" s="89">
        <v>412200</v>
      </c>
      <c r="B634" s="25" t="s">
        <v>50</v>
      </c>
      <c r="C634" s="73">
        <v>1576000</v>
      </c>
      <c r="D634" s="73">
        <v>1573000</v>
      </c>
      <c r="E634" s="74">
        <f t="shared" si="129"/>
        <v>99.809644670050758</v>
      </c>
    </row>
    <row r="635" spans="1:5" s="60" customFormat="1" x14ac:dyDescent="0.2">
      <c r="A635" s="89">
        <v>412300</v>
      </c>
      <c r="B635" s="25" t="s">
        <v>51</v>
      </c>
      <c r="C635" s="73">
        <v>259500</v>
      </c>
      <c r="D635" s="73">
        <v>259500</v>
      </c>
      <c r="E635" s="74">
        <f t="shared" si="129"/>
        <v>100</v>
      </c>
    </row>
    <row r="636" spans="1:5" s="60" customFormat="1" x14ac:dyDescent="0.2">
      <c r="A636" s="89">
        <v>412500</v>
      </c>
      <c r="B636" s="25" t="s">
        <v>55</v>
      </c>
      <c r="C636" s="73">
        <v>854000</v>
      </c>
      <c r="D636" s="73">
        <v>854000</v>
      </c>
      <c r="E636" s="74">
        <f t="shared" si="129"/>
        <v>100</v>
      </c>
    </row>
    <row r="637" spans="1:5" s="60" customFormat="1" x14ac:dyDescent="0.2">
      <c r="A637" s="89">
        <v>412600</v>
      </c>
      <c r="B637" s="25" t="s">
        <v>56</v>
      </c>
      <c r="C637" s="73">
        <v>12800</v>
      </c>
      <c r="D637" s="73">
        <v>12800</v>
      </c>
      <c r="E637" s="74">
        <f t="shared" si="129"/>
        <v>100</v>
      </c>
    </row>
    <row r="638" spans="1:5" s="60" customFormat="1" x14ac:dyDescent="0.2">
      <c r="A638" s="89">
        <v>412700</v>
      </c>
      <c r="B638" s="25" t="s">
        <v>58</v>
      </c>
      <c r="C638" s="73">
        <v>427000</v>
      </c>
      <c r="D638" s="73">
        <v>422100</v>
      </c>
      <c r="E638" s="74">
        <f t="shared" si="129"/>
        <v>98.852459016393439</v>
      </c>
    </row>
    <row r="639" spans="1:5" s="60" customFormat="1" x14ac:dyDescent="0.2">
      <c r="A639" s="89">
        <v>412900</v>
      </c>
      <c r="B639" s="126" t="s">
        <v>74</v>
      </c>
      <c r="C639" s="73">
        <v>3000</v>
      </c>
      <c r="D639" s="73">
        <v>4000</v>
      </c>
      <c r="E639" s="74">
        <f t="shared" si="129"/>
        <v>133.33333333333331</v>
      </c>
    </row>
    <row r="640" spans="1:5" s="60" customFormat="1" x14ac:dyDescent="0.2">
      <c r="A640" s="89">
        <v>412900</v>
      </c>
      <c r="B640" s="126" t="s">
        <v>75</v>
      </c>
      <c r="C640" s="73">
        <v>3000</v>
      </c>
      <c r="D640" s="73">
        <v>2000</v>
      </c>
      <c r="E640" s="74">
        <f t="shared" si="129"/>
        <v>66.666666666666657</v>
      </c>
    </row>
    <row r="641" spans="1:5" s="60" customFormat="1" x14ac:dyDescent="0.2">
      <c r="A641" s="89">
        <v>412900</v>
      </c>
      <c r="B641" s="126" t="s">
        <v>76</v>
      </c>
      <c r="C641" s="73">
        <v>3500</v>
      </c>
      <c r="D641" s="73">
        <v>3100</v>
      </c>
      <c r="E641" s="74">
        <f t="shared" si="129"/>
        <v>88.571428571428569</v>
      </c>
    </row>
    <row r="642" spans="1:5" s="60" customFormat="1" x14ac:dyDescent="0.2">
      <c r="A642" s="89">
        <v>412900</v>
      </c>
      <c r="B642" s="126" t="s">
        <v>77</v>
      </c>
      <c r="C642" s="73">
        <v>1100</v>
      </c>
      <c r="D642" s="73">
        <v>6400</v>
      </c>
      <c r="E642" s="74"/>
    </row>
    <row r="643" spans="1:5" s="60" customFormat="1" x14ac:dyDescent="0.2">
      <c r="A643" s="89">
        <v>412900</v>
      </c>
      <c r="B643" s="126" t="s">
        <v>78</v>
      </c>
      <c r="C643" s="73">
        <v>7000</v>
      </c>
      <c r="D643" s="73">
        <v>7000</v>
      </c>
      <c r="E643" s="74">
        <f t="shared" si="129"/>
        <v>100</v>
      </c>
    </row>
    <row r="644" spans="1:5" s="79" customFormat="1" ht="39" x14ac:dyDescent="0.2">
      <c r="A644" s="91">
        <v>418000</v>
      </c>
      <c r="B644" s="75" t="s">
        <v>217</v>
      </c>
      <c r="C644" s="134">
        <f t="shared" ref="C644" si="137">C645</f>
        <v>2500</v>
      </c>
      <c r="D644" s="134">
        <f>D645</f>
        <v>5500</v>
      </c>
      <c r="E644" s="135">
        <f t="shared" si="129"/>
        <v>220.00000000000003</v>
      </c>
    </row>
    <row r="645" spans="1:5" s="60" customFormat="1" x14ac:dyDescent="0.2">
      <c r="A645" s="89">
        <v>418400</v>
      </c>
      <c r="B645" s="25" t="s">
        <v>219</v>
      </c>
      <c r="C645" s="73">
        <v>2500</v>
      </c>
      <c r="D645" s="73">
        <v>5500</v>
      </c>
      <c r="E645" s="74">
        <f t="shared" ref="E645:E696" si="138">D645/C645*100</f>
        <v>220.00000000000003</v>
      </c>
    </row>
    <row r="646" spans="1:5" s="60" customFormat="1" ht="19.5" x14ac:dyDescent="0.2">
      <c r="A646" s="91">
        <v>510000</v>
      </c>
      <c r="B646" s="75" t="s">
        <v>273</v>
      </c>
      <c r="C646" s="134">
        <f>C647+C653</f>
        <v>3007500</v>
      </c>
      <c r="D646" s="134">
        <f>D647+D653</f>
        <v>2222500</v>
      </c>
      <c r="E646" s="135">
        <f t="shared" si="138"/>
        <v>73.898586866167918</v>
      </c>
    </row>
    <row r="647" spans="1:5" s="60" customFormat="1" ht="19.5" x14ac:dyDescent="0.2">
      <c r="A647" s="91">
        <v>511000</v>
      </c>
      <c r="B647" s="75" t="s">
        <v>274</v>
      </c>
      <c r="C647" s="134">
        <f>SUM(C648:C652)</f>
        <v>2748500</v>
      </c>
      <c r="D647" s="134">
        <f>SUM(D648:D652)</f>
        <v>1968500</v>
      </c>
      <c r="E647" s="135">
        <f t="shared" si="138"/>
        <v>71.620884118610149</v>
      </c>
    </row>
    <row r="648" spans="1:5" s="60" customFormat="1" x14ac:dyDescent="0.2">
      <c r="A648" s="89">
        <v>511100</v>
      </c>
      <c r="B648" s="25" t="s">
        <v>275</v>
      </c>
      <c r="C648" s="73">
        <v>60000</v>
      </c>
      <c r="D648" s="73">
        <v>29299.999999999993</v>
      </c>
      <c r="E648" s="74">
        <f t="shared" si="138"/>
        <v>48.833333333333321</v>
      </c>
    </row>
    <row r="649" spans="1:5" s="60" customFormat="1" ht="18.75" customHeight="1" x14ac:dyDescent="0.2">
      <c r="A649" s="89">
        <v>511200</v>
      </c>
      <c r="B649" s="25" t="s">
        <v>276</v>
      </c>
      <c r="C649" s="73">
        <v>278500</v>
      </c>
      <c r="D649" s="73">
        <v>374400</v>
      </c>
      <c r="E649" s="74">
        <f t="shared" si="138"/>
        <v>134.43447037701975</v>
      </c>
    </row>
    <row r="650" spans="1:5" s="60" customFormat="1" x14ac:dyDescent="0.2">
      <c r="A650" s="89">
        <v>511300</v>
      </c>
      <c r="B650" s="25" t="s">
        <v>277</v>
      </c>
      <c r="C650" s="73">
        <v>2375000</v>
      </c>
      <c r="D650" s="73">
        <v>1559000</v>
      </c>
      <c r="E650" s="74">
        <f t="shared" si="138"/>
        <v>65.642105263157887</v>
      </c>
    </row>
    <row r="651" spans="1:5" s="60" customFormat="1" x14ac:dyDescent="0.2">
      <c r="A651" s="89">
        <v>511400</v>
      </c>
      <c r="B651" s="25" t="s">
        <v>278</v>
      </c>
      <c r="C651" s="73">
        <v>0</v>
      </c>
      <c r="D651" s="73">
        <v>5800</v>
      </c>
      <c r="E651" s="74">
        <v>0</v>
      </c>
    </row>
    <row r="652" spans="1:5" s="60" customFormat="1" x14ac:dyDescent="0.2">
      <c r="A652" s="89">
        <v>511700</v>
      </c>
      <c r="B652" s="25" t="s">
        <v>280</v>
      </c>
      <c r="C652" s="73">
        <v>35000</v>
      </c>
      <c r="D652" s="73">
        <v>0</v>
      </c>
      <c r="E652" s="74">
        <f t="shared" si="138"/>
        <v>0</v>
      </c>
    </row>
    <row r="653" spans="1:5" s="60" customFormat="1" ht="19.5" x14ac:dyDescent="0.2">
      <c r="A653" s="91">
        <v>516000</v>
      </c>
      <c r="B653" s="75" t="s">
        <v>287</v>
      </c>
      <c r="C653" s="134">
        <f t="shared" ref="C653" si="139">SUM(C654)</f>
        <v>259000</v>
      </c>
      <c r="D653" s="134">
        <f>SUM(D654)</f>
        <v>254000</v>
      </c>
      <c r="E653" s="135">
        <f t="shared" si="138"/>
        <v>98.069498069498067</v>
      </c>
    </row>
    <row r="654" spans="1:5" s="60" customFormat="1" x14ac:dyDescent="0.2">
      <c r="A654" s="89">
        <v>516100</v>
      </c>
      <c r="B654" s="25" t="s">
        <v>287</v>
      </c>
      <c r="C654" s="73">
        <v>259000</v>
      </c>
      <c r="D654" s="73">
        <v>254000</v>
      </c>
      <c r="E654" s="74">
        <f t="shared" si="138"/>
        <v>98.069498069498067</v>
      </c>
    </row>
    <row r="655" spans="1:5" s="79" customFormat="1" ht="19.5" x14ac:dyDescent="0.2">
      <c r="A655" s="91">
        <v>630000</v>
      </c>
      <c r="B655" s="75" t="s">
        <v>308</v>
      </c>
      <c r="C655" s="134">
        <f>C656+C658</f>
        <v>87700</v>
      </c>
      <c r="D655" s="134">
        <f>D656+D658</f>
        <v>82700</v>
      </c>
      <c r="E655" s="135">
        <f t="shared" si="138"/>
        <v>94.298745724059302</v>
      </c>
    </row>
    <row r="656" spans="1:5" s="79" customFormat="1" ht="19.5" x14ac:dyDescent="0.2">
      <c r="A656" s="91">
        <v>631000</v>
      </c>
      <c r="B656" s="75" t="s">
        <v>309</v>
      </c>
      <c r="C656" s="134">
        <f>C657</f>
        <v>37700</v>
      </c>
      <c r="D656" s="134">
        <f>D657</f>
        <v>42700</v>
      </c>
      <c r="E656" s="135">
        <f t="shared" si="138"/>
        <v>113.26259946949602</v>
      </c>
    </row>
    <row r="657" spans="1:5" s="60" customFormat="1" x14ac:dyDescent="0.2">
      <c r="A657" s="89">
        <v>631100</v>
      </c>
      <c r="B657" s="25" t="s">
        <v>310</v>
      </c>
      <c r="C657" s="73">
        <v>37700</v>
      </c>
      <c r="D657" s="73">
        <v>42700</v>
      </c>
      <c r="E657" s="74">
        <f t="shared" si="138"/>
        <v>113.26259946949602</v>
      </c>
    </row>
    <row r="658" spans="1:5" s="79" customFormat="1" ht="19.5" x14ac:dyDescent="0.2">
      <c r="A658" s="91">
        <v>638000</v>
      </c>
      <c r="B658" s="75" t="s">
        <v>317</v>
      </c>
      <c r="C658" s="134">
        <f t="shared" ref="C658" si="140">C659</f>
        <v>50000</v>
      </c>
      <c r="D658" s="134">
        <f>D659</f>
        <v>40000</v>
      </c>
      <c r="E658" s="135">
        <f t="shared" si="138"/>
        <v>80</v>
      </c>
    </row>
    <row r="659" spans="1:5" s="60" customFormat="1" x14ac:dyDescent="0.2">
      <c r="A659" s="89">
        <v>638100</v>
      </c>
      <c r="B659" s="25" t="s">
        <v>318</v>
      </c>
      <c r="C659" s="73">
        <v>50000</v>
      </c>
      <c r="D659" s="73">
        <v>40000</v>
      </c>
      <c r="E659" s="74">
        <f t="shared" si="138"/>
        <v>80</v>
      </c>
    </row>
    <row r="660" spans="1:5" s="60" customFormat="1" x14ac:dyDescent="0.2">
      <c r="A660" s="141"/>
      <c r="B660" s="128" t="s">
        <v>327</v>
      </c>
      <c r="C660" s="139">
        <f>C626+C646+C655</f>
        <v>9744000</v>
      </c>
      <c r="D660" s="139">
        <f>D626+D646+D655</f>
        <v>8954000</v>
      </c>
      <c r="E660" s="140">
        <f t="shared" si="138"/>
        <v>91.892446633825941</v>
      </c>
    </row>
    <row r="661" spans="1:5" s="60" customFormat="1" x14ac:dyDescent="0.2">
      <c r="A661" s="142"/>
      <c r="B661" s="67"/>
      <c r="C661" s="124"/>
      <c r="D661" s="124"/>
      <c r="E661" s="125"/>
    </row>
    <row r="662" spans="1:5" s="60" customFormat="1" x14ac:dyDescent="0.2">
      <c r="A662" s="77"/>
      <c r="B662" s="67"/>
      <c r="C662" s="132"/>
      <c r="D662" s="132"/>
      <c r="E662" s="133"/>
    </row>
    <row r="663" spans="1:5" s="60" customFormat="1" ht="19.5" x14ac:dyDescent="0.2">
      <c r="A663" s="89" t="s">
        <v>368</v>
      </c>
      <c r="B663" s="75"/>
      <c r="C663" s="132"/>
      <c r="D663" s="132"/>
      <c r="E663" s="133"/>
    </row>
    <row r="664" spans="1:5" s="60" customFormat="1" ht="19.5" x14ac:dyDescent="0.2">
      <c r="A664" s="89" t="s">
        <v>348</v>
      </c>
      <c r="B664" s="75"/>
      <c r="C664" s="132"/>
      <c r="D664" s="132"/>
      <c r="E664" s="133"/>
    </row>
    <row r="665" spans="1:5" s="60" customFormat="1" ht="19.5" x14ac:dyDescent="0.2">
      <c r="A665" s="89" t="s">
        <v>369</v>
      </c>
      <c r="B665" s="75"/>
      <c r="C665" s="132"/>
      <c r="D665" s="132"/>
      <c r="E665" s="133"/>
    </row>
    <row r="666" spans="1:5" s="60" customFormat="1" ht="19.5" x14ac:dyDescent="0.2">
      <c r="A666" s="89" t="s">
        <v>326</v>
      </c>
      <c r="B666" s="75"/>
      <c r="C666" s="132"/>
      <c r="D666" s="132"/>
      <c r="E666" s="133"/>
    </row>
    <row r="667" spans="1:5" s="60" customFormat="1" x14ac:dyDescent="0.2">
      <c r="A667" s="89"/>
      <c r="B667" s="66"/>
      <c r="C667" s="124"/>
      <c r="D667" s="124"/>
      <c r="E667" s="125"/>
    </row>
    <row r="668" spans="1:5" s="60" customFormat="1" ht="19.5" x14ac:dyDescent="0.2">
      <c r="A668" s="91">
        <v>410000</v>
      </c>
      <c r="B668" s="69" t="s">
        <v>42</v>
      </c>
      <c r="C668" s="134">
        <f t="shared" ref="C668" si="141">C669+C674</f>
        <v>2102400</v>
      </c>
      <c r="D668" s="134">
        <f>D669+D674</f>
        <v>2097400</v>
      </c>
      <c r="E668" s="135">
        <f t="shared" si="138"/>
        <v>99.762176560121759</v>
      </c>
    </row>
    <row r="669" spans="1:5" s="60" customFormat="1" ht="19.5" x14ac:dyDescent="0.2">
      <c r="A669" s="91">
        <v>411000</v>
      </c>
      <c r="B669" s="69" t="s">
        <v>43</v>
      </c>
      <c r="C669" s="134">
        <f t="shared" ref="C669" si="142">SUM(C670:C673)</f>
        <v>827600</v>
      </c>
      <c r="D669" s="134">
        <f t="shared" ref="D669" si="143">SUM(D670:D673)</f>
        <v>827600</v>
      </c>
      <c r="E669" s="135">
        <f t="shared" si="138"/>
        <v>100</v>
      </c>
    </row>
    <row r="670" spans="1:5" s="60" customFormat="1" x14ac:dyDescent="0.2">
      <c r="A670" s="89">
        <v>411100</v>
      </c>
      <c r="B670" s="25" t="s">
        <v>44</v>
      </c>
      <c r="C670" s="73">
        <v>760200</v>
      </c>
      <c r="D670" s="73">
        <v>760200</v>
      </c>
      <c r="E670" s="74">
        <f t="shared" si="138"/>
        <v>100</v>
      </c>
    </row>
    <row r="671" spans="1:5" s="60" customFormat="1" ht="37.5" x14ac:dyDescent="0.2">
      <c r="A671" s="89">
        <v>411200</v>
      </c>
      <c r="B671" s="25" t="s">
        <v>45</v>
      </c>
      <c r="C671" s="73">
        <v>49500</v>
      </c>
      <c r="D671" s="73">
        <v>49500</v>
      </c>
      <c r="E671" s="74">
        <f t="shared" si="138"/>
        <v>100</v>
      </c>
    </row>
    <row r="672" spans="1:5" s="60" customFormat="1" ht="37.5" x14ac:dyDescent="0.2">
      <c r="A672" s="89">
        <v>411300</v>
      </c>
      <c r="B672" s="25" t="s">
        <v>46</v>
      </c>
      <c r="C672" s="73">
        <v>10300</v>
      </c>
      <c r="D672" s="73">
        <v>10300</v>
      </c>
      <c r="E672" s="74">
        <f t="shared" si="138"/>
        <v>100</v>
      </c>
    </row>
    <row r="673" spans="1:5" s="60" customFormat="1" x14ac:dyDescent="0.2">
      <c r="A673" s="89">
        <v>411400</v>
      </c>
      <c r="B673" s="25" t="s">
        <v>47</v>
      </c>
      <c r="C673" s="73">
        <v>7600</v>
      </c>
      <c r="D673" s="73">
        <v>7600</v>
      </c>
      <c r="E673" s="74">
        <f t="shared" si="138"/>
        <v>100</v>
      </c>
    </row>
    <row r="674" spans="1:5" s="60" customFormat="1" ht="19.5" x14ac:dyDescent="0.2">
      <c r="A674" s="91">
        <v>412000</v>
      </c>
      <c r="B674" s="75" t="s">
        <v>48</v>
      </c>
      <c r="C674" s="134">
        <f t="shared" ref="C674" si="144">SUM(C675:C686)</f>
        <v>1274800</v>
      </c>
      <c r="D674" s="134">
        <f t="shared" ref="D674" si="145">SUM(D675:D686)</f>
        <v>1269800</v>
      </c>
      <c r="E674" s="135">
        <f t="shared" si="138"/>
        <v>99.607781612802</v>
      </c>
    </row>
    <row r="675" spans="1:5" s="60" customFormat="1" x14ac:dyDescent="0.2">
      <c r="A675" s="89">
        <v>412100</v>
      </c>
      <c r="B675" s="25" t="s">
        <v>49</v>
      </c>
      <c r="C675" s="132">
        <v>0</v>
      </c>
      <c r="D675" s="73">
        <v>6000</v>
      </c>
      <c r="E675" s="74">
        <v>0</v>
      </c>
    </row>
    <row r="676" spans="1:5" s="60" customFormat="1" ht="37.5" x14ac:dyDescent="0.2">
      <c r="A676" s="89">
        <v>412200</v>
      </c>
      <c r="B676" s="25" t="s">
        <v>50</v>
      </c>
      <c r="C676" s="73">
        <v>167400</v>
      </c>
      <c r="D676" s="73">
        <v>50000</v>
      </c>
      <c r="E676" s="74">
        <f t="shared" si="138"/>
        <v>29.868578255675033</v>
      </c>
    </row>
    <row r="677" spans="1:5" s="60" customFormat="1" x14ac:dyDescent="0.2">
      <c r="A677" s="89">
        <v>412300</v>
      </c>
      <c r="B677" s="25" t="s">
        <v>51</v>
      </c>
      <c r="C677" s="73">
        <v>18600</v>
      </c>
      <c r="D677" s="73">
        <v>18600</v>
      </c>
      <c r="E677" s="74">
        <f t="shared" si="138"/>
        <v>100</v>
      </c>
    </row>
    <row r="678" spans="1:5" s="60" customFormat="1" x14ac:dyDescent="0.2">
      <c r="A678" s="89">
        <v>412500</v>
      </c>
      <c r="B678" s="25" t="s">
        <v>55</v>
      </c>
      <c r="C678" s="73">
        <v>544000</v>
      </c>
      <c r="D678" s="73">
        <v>751600</v>
      </c>
      <c r="E678" s="74">
        <f t="shared" si="138"/>
        <v>138.16176470588235</v>
      </c>
    </row>
    <row r="679" spans="1:5" s="60" customFormat="1" x14ac:dyDescent="0.2">
      <c r="A679" s="89">
        <v>412600</v>
      </c>
      <c r="B679" s="25" t="s">
        <v>56</v>
      </c>
      <c r="C679" s="73">
        <v>322900</v>
      </c>
      <c r="D679" s="73">
        <v>302900</v>
      </c>
      <c r="E679" s="74">
        <f t="shared" si="138"/>
        <v>93.806131929389906</v>
      </c>
    </row>
    <row r="680" spans="1:5" s="60" customFormat="1" x14ac:dyDescent="0.2">
      <c r="A680" s="89">
        <v>412700</v>
      </c>
      <c r="B680" s="25" t="s">
        <v>58</v>
      </c>
      <c r="C680" s="73">
        <v>43600</v>
      </c>
      <c r="D680" s="73">
        <v>35000</v>
      </c>
      <c r="E680" s="74">
        <f t="shared" si="138"/>
        <v>80.275229357798167</v>
      </c>
    </row>
    <row r="681" spans="1:5" s="60" customFormat="1" x14ac:dyDescent="0.2">
      <c r="A681" s="89">
        <v>412900</v>
      </c>
      <c r="B681" s="126" t="s">
        <v>74</v>
      </c>
      <c r="C681" s="73">
        <v>90000</v>
      </c>
      <c r="D681" s="73">
        <v>60000</v>
      </c>
      <c r="E681" s="74">
        <f t="shared" si="138"/>
        <v>66.666666666666657</v>
      </c>
    </row>
    <row r="682" spans="1:5" s="60" customFormat="1" x14ac:dyDescent="0.2">
      <c r="A682" s="89">
        <v>412900</v>
      </c>
      <c r="B682" s="126" t="s">
        <v>75</v>
      </c>
      <c r="C682" s="73">
        <v>40000</v>
      </c>
      <c r="D682" s="73">
        <v>20000</v>
      </c>
      <c r="E682" s="74">
        <f t="shared" si="138"/>
        <v>50</v>
      </c>
    </row>
    <row r="683" spans="1:5" s="60" customFormat="1" x14ac:dyDescent="0.2">
      <c r="A683" s="89">
        <v>412900</v>
      </c>
      <c r="B683" s="126" t="s">
        <v>76</v>
      </c>
      <c r="C683" s="73">
        <v>6900</v>
      </c>
      <c r="D683" s="73">
        <v>6900</v>
      </c>
      <c r="E683" s="74">
        <f t="shared" si="138"/>
        <v>100</v>
      </c>
    </row>
    <row r="684" spans="1:5" s="60" customFormat="1" x14ac:dyDescent="0.2">
      <c r="A684" s="89">
        <v>412900</v>
      </c>
      <c r="B684" s="126" t="s">
        <v>77</v>
      </c>
      <c r="C684" s="73">
        <v>17000</v>
      </c>
      <c r="D684" s="73">
        <v>17000</v>
      </c>
      <c r="E684" s="74">
        <f t="shared" si="138"/>
        <v>100</v>
      </c>
    </row>
    <row r="685" spans="1:5" s="60" customFormat="1" x14ac:dyDescent="0.2">
      <c r="A685" s="89">
        <v>412900</v>
      </c>
      <c r="B685" s="25" t="s">
        <v>78</v>
      </c>
      <c r="C685" s="73">
        <v>1400</v>
      </c>
      <c r="D685" s="73">
        <v>1800</v>
      </c>
      <c r="E685" s="74">
        <f t="shared" si="138"/>
        <v>128.57142857142858</v>
      </c>
    </row>
    <row r="686" spans="1:5" s="60" customFormat="1" x14ac:dyDescent="0.2">
      <c r="A686" s="89">
        <v>412900</v>
      </c>
      <c r="B686" s="25" t="s">
        <v>80</v>
      </c>
      <c r="C686" s="73">
        <v>23000</v>
      </c>
      <c r="D686" s="73">
        <v>0</v>
      </c>
      <c r="E686" s="74">
        <f t="shared" si="138"/>
        <v>0</v>
      </c>
    </row>
    <row r="687" spans="1:5" s="60" customFormat="1" ht="19.5" x14ac:dyDescent="0.2">
      <c r="A687" s="91">
        <v>510000</v>
      </c>
      <c r="B687" s="75" t="s">
        <v>273</v>
      </c>
      <c r="C687" s="134">
        <f>C688+C691</f>
        <v>449300</v>
      </c>
      <c r="D687" s="134">
        <f>D688+D691</f>
        <v>454300</v>
      </c>
      <c r="E687" s="135">
        <f t="shared" si="138"/>
        <v>101.11284219897618</v>
      </c>
    </row>
    <row r="688" spans="1:5" s="60" customFormat="1" ht="19.5" x14ac:dyDescent="0.2">
      <c r="A688" s="91">
        <v>511000</v>
      </c>
      <c r="B688" s="75" t="s">
        <v>274</v>
      </c>
      <c r="C688" s="134">
        <f t="shared" ref="C688" si="146">SUM(C689:C690)</f>
        <v>417300</v>
      </c>
      <c r="D688" s="134">
        <f>SUM(D689:D690)</f>
        <v>422300</v>
      </c>
      <c r="E688" s="135">
        <f t="shared" si="138"/>
        <v>101.19817876827221</v>
      </c>
    </row>
    <row r="689" spans="1:5" s="60" customFormat="1" x14ac:dyDescent="0.2">
      <c r="A689" s="89">
        <v>511300</v>
      </c>
      <c r="B689" s="25" t="s">
        <v>277</v>
      </c>
      <c r="C689" s="73">
        <v>417300</v>
      </c>
      <c r="D689" s="73">
        <v>417300</v>
      </c>
      <c r="E689" s="74">
        <f t="shared" si="138"/>
        <v>100</v>
      </c>
    </row>
    <row r="690" spans="1:5" s="60" customFormat="1" x14ac:dyDescent="0.2">
      <c r="A690" s="89">
        <v>511700</v>
      </c>
      <c r="B690" s="25" t="s">
        <v>280</v>
      </c>
      <c r="C690" s="73">
        <v>0</v>
      </c>
      <c r="D690" s="73">
        <v>5000</v>
      </c>
      <c r="E690" s="74">
        <v>0</v>
      </c>
    </row>
    <row r="691" spans="1:5" s="79" customFormat="1" ht="19.5" x14ac:dyDescent="0.2">
      <c r="A691" s="91">
        <v>516000</v>
      </c>
      <c r="B691" s="75" t="s">
        <v>287</v>
      </c>
      <c r="C691" s="134">
        <f t="shared" ref="C691" si="147">C692</f>
        <v>32000</v>
      </c>
      <c r="D691" s="134">
        <f>D692</f>
        <v>31999.999999999996</v>
      </c>
      <c r="E691" s="135">
        <f t="shared" si="138"/>
        <v>99.999999999999986</v>
      </c>
    </row>
    <row r="692" spans="1:5" s="60" customFormat="1" x14ac:dyDescent="0.2">
      <c r="A692" s="89">
        <v>516100</v>
      </c>
      <c r="B692" s="25" t="s">
        <v>287</v>
      </c>
      <c r="C692" s="73">
        <v>32000</v>
      </c>
      <c r="D692" s="73">
        <v>31999.999999999996</v>
      </c>
      <c r="E692" s="74">
        <f t="shared" si="138"/>
        <v>99.999999999999986</v>
      </c>
    </row>
    <row r="693" spans="1:5" s="79" customFormat="1" ht="19.5" x14ac:dyDescent="0.2">
      <c r="A693" s="91">
        <v>630000</v>
      </c>
      <c r="B693" s="75" t="s">
        <v>308</v>
      </c>
      <c r="C693" s="134">
        <f>C694</f>
        <v>0</v>
      </c>
      <c r="D693" s="134">
        <f>D694</f>
        <v>2700000</v>
      </c>
      <c r="E693" s="135">
        <v>0</v>
      </c>
    </row>
    <row r="694" spans="1:5" s="79" customFormat="1" ht="19.5" x14ac:dyDescent="0.2">
      <c r="A694" s="91">
        <v>631000</v>
      </c>
      <c r="B694" s="75" t="s">
        <v>309</v>
      </c>
      <c r="C694" s="134">
        <f>C695</f>
        <v>0</v>
      </c>
      <c r="D694" s="134">
        <f>D695</f>
        <v>2700000</v>
      </c>
      <c r="E694" s="135">
        <v>0</v>
      </c>
    </row>
    <row r="695" spans="1:5" s="60" customFormat="1" x14ac:dyDescent="0.2">
      <c r="A695" s="138">
        <v>631300</v>
      </c>
      <c r="B695" s="25" t="s">
        <v>643</v>
      </c>
      <c r="C695" s="132">
        <v>0</v>
      </c>
      <c r="D695" s="73">
        <v>2700000</v>
      </c>
      <c r="E695" s="74">
        <v>0</v>
      </c>
    </row>
    <row r="696" spans="1:5" s="60" customFormat="1" x14ac:dyDescent="0.2">
      <c r="A696" s="141"/>
      <c r="B696" s="128" t="s">
        <v>327</v>
      </c>
      <c r="C696" s="139">
        <f>C668+C687+C693</f>
        <v>2551700</v>
      </c>
      <c r="D696" s="139">
        <f>D668+D687+D693</f>
        <v>5251700</v>
      </c>
      <c r="E696" s="140">
        <f t="shared" si="138"/>
        <v>205.81181173335423</v>
      </c>
    </row>
    <row r="697" spans="1:5" s="60" customFormat="1" x14ac:dyDescent="0.2">
      <c r="A697" s="142"/>
      <c r="B697" s="67"/>
      <c r="C697" s="124"/>
      <c r="D697" s="124"/>
      <c r="E697" s="125"/>
    </row>
    <row r="698" spans="1:5" s="60" customFormat="1" x14ac:dyDescent="0.2">
      <c r="A698" s="77"/>
      <c r="B698" s="67"/>
      <c r="C698" s="132"/>
      <c r="D698" s="132"/>
      <c r="E698" s="133"/>
    </row>
    <row r="699" spans="1:5" s="60" customFormat="1" ht="19.5" x14ac:dyDescent="0.2">
      <c r="A699" s="89" t="s">
        <v>370</v>
      </c>
      <c r="B699" s="75"/>
      <c r="C699" s="132"/>
      <c r="D699" s="132"/>
      <c r="E699" s="133"/>
    </row>
    <row r="700" spans="1:5" s="60" customFormat="1" ht="19.5" x14ac:dyDescent="0.2">
      <c r="A700" s="89" t="s">
        <v>348</v>
      </c>
      <c r="B700" s="75"/>
      <c r="C700" s="132"/>
      <c r="D700" s="132"/>
      <c r="E700" s="133"/>
    </row>
    <row r="701" spans="1:5" s="60" customFormat="1" ht="19.5" x14ac:dyDescent="0.2">
      <c r="A701" s="89" t="s">
        <v>371</v>
      </c>
      <c r="B701" s="75"/>
      <c r="C701" s="132"/>
      <c r="D701" s="132"/>
      <c r="E701" s="133"/>
    </row>
    <row r="702" spans="1:5" s="60" customFormat="1" ht="19.5" x14ac:dyDescent="0.2">
      <c r="A702" s="89" t="s">
        <v>326</v>
      </c>
      <c r="B702" s="75"/>
      <c r="C702" s="132"/>
      <c r="D702" s="132"/>
      <c r="E702" s="133"/>
    </row>
    <row r="703" spans="1:5" s="60" customFormat="1" x14ac:dyDescent="0.2">
      <c r="A703" s="89"/>
      <c r="B703" s="66"/>
      <c r="C703" s="124"/>
      <c r="D703" s="124"/>
      <c r="E703" s="125"/>
    </row>
    <row r="704" spans="1:5" s="60" customFormat="1" ht="19.5" x14ac:dyDescent="0.2">
      <c r="A704" s="91">
        <v>410000</v>
      </c>
      <c r="B704" s="69" t="s">
        <v>42</v>
      </c>
      <c r="C704" s="134">
        <f>C705+C710</f>
        <v>5383800</v>
      </c>
      <c r="D704" s="134">
        <f>D705+D710</f>
        <v>5380500</v>
      </c>
      <c r="E704" s="135">
        <f t="shared" ref="E704:E756" si="148">D704/C704*100</f>
        <v>99.93870500390058</v>
      </c>
    </row>
    <row r="705" spans="1:5" s="60" customFormat="1" ht="19.5" x14ac:dyDescent="0.2">
      <c r="A705" s="91">
        <v>411000</v>
      </c>
      <c r="B705" s="69" t="s">
        <v>43</v>
      </c>
      <c r="C705" s="134">
        <f t="shared" ref="C705" si="149">SUM(C706:C709)</f>
        <v>4584300</v>
      </c>
      <c r="D705" s="134">
        <f>SUM(D706:D709)</f>
        <v>4580300</v>
      </c>
      <c r="E705" s="135">
        <f t="shared" si="148"/>
        <v>99.912745675457543</v>
      </c>
    </row>
    <row r="706" spans="1:5" s="60" customFormat="1" x14ac:dyDescent="0.2">
      <c r="A706" s="89">
        <v>411100</v>
      </c>
      <c r="B706" s="25" t="s">
        <v>44</v>
      </c>
      <c r="C706" s="73">
        <v>4410000</v>
      </c>
      <c r="D706" s="73">
        <v>4346000</v>
      </c>
      <c r="E706" s="74">
        <f t="shared" si="148"/>
        <v>98.548752834467123</v>
      </c>
    </row>
    <row r="707" spans="1:5" s="60" customFormat="1" ht="37.5" x14ac:dyDescent="0.2">
      <c r="A707" s="89">
        <v>411200</v>
      </c>
      <c r="B707" s="25" t="s">
        <v>45</v>
      </c>
      <c r="C707" s="73">
        <v>109300</v>
      </c>
      <c r="D707" s="73">
        <v>139300</v>
      </c>
      <c r="E707" s="74">
        <f t="shared" si="148"/>
        <v>127.44739249771271</v>
      </c>
    </row>
    <row r="708" spans="1:5" s="60" customFormat="1" ht="37.5" x14ac:dyDescent="0.2">
      <c r="A708" s="89">
        <v>411300</v>
      </c>
      <c r="B708" s="25" t="s">
        <v>46</v>
      </c>
      <c r="C708" s="73">
        <v>35000</v>
      </c>
      <c r="D708" s="73">
        <v>54999.999999999993</v>
      </c>
      <c r="E708" s="74">
        <f t="shared" si="148"/>
        <v>157.14285714285711</v>
      </c>
    </row>
    <row r="709" spans="1:5" s="60" customFormat="1" x14ac:dyDescent="0.2">
      <c r="A709" s="89">
        <v>411400</v>
      </c>
      <c r="B709" s="25" t="s">
        <v>47</v>
      </c>
      <c r="C709" s="73">
        <v>30000</v>
      </c>
      <c r="D709" s="73">
        <v>40000</v>
      </c>
      <c r="E709" s="74">
        <f t="shared" si="148"/>
        <v>133.33333333333331</v>
      </c>
    </row>
    <row r="710" spans="1:5" s="60" customFormat="1" ht="19.5" x14ac:dyDescent="0.2">
      <c r="A710" s="91">
        <v>412000</v>
      </c>
      <c r="B710" s="75" t="s">
        <v>48</v>
      </c>
      <c r="C710" s="134">
        <f t="shared" ref="C710" si="150">SUM(C711:C720)</f>
        <v>799500</v>
      </c>
      <c r="D710" s="134">
        <f>SUM(D711:D720)</f>
        <v>800200</v>
      </c>
      <c r="E710" s="135">
        <f t="shared" si="148"/>
        <v>100.08755472170105</v>
      </c>
    </row>
    <row r="711" spans="1:5" s="60" customFormat="1" ht="37.5" x14ac:dyDescent="0.2">
      <c r="A711" s="89">
        <v>412200</v>
      </c>
      <c r="B711" s="25" t="s">
        <v>50</v>
      </c>
      <c r="C711" s="73">
        <v>154000</v>
      </c>
      <c r="D711" s="73">
        <v>158000</v>
      </c>
      <c r="E711" s="74">
        <f t="shared" si="148"/>
        <v>102.59740259740259</v>
      </c>
    </row>
    <row r="712" spans="1:5" s="60" customFormat="1" x14ac:dyDescent="0.2">
      <c r="A712" s="89">
        <v>412300</v>
      </c>
      <c r="B712" s="25" t="s">
        <v>51</v>
      </c>
      <c r="C712" s="73">
        <v>18700</v>
      </c>
      <c r="D712" s="73">
        <v>18700</v>
      </c>
      <c r="E712" s="74">
        <f t="shared" si="148"/>
        <v>100</v>
      </c>
    </row>
    <row r="713" spans="1:5" s="60" customFormat="1" x14ac:dyDescent="0.2">
      <c r="A713" s="89">
        <v>412400</v>
      </c>
      <c r="B713" s="25" t="s">
        <v>53</v>
      </c>
      <c r="C713" s="73">
        <v>25500</v>
      </c>
      <c r="D713" s="73">
        <v>25500</v>
      </c>
      <c r="E713" s="74">
        <f t="shared" si="148"/>
        <v>100</v>
      </c>
    </row>
    <row r="714" spans="1:5" s="60" customFormat="1" x14ac:dyDescent="0.2">
      <c r="A714" s="89">
        <v>412500</v>
      </c>
      <c r="B714" s="25" t="s">
        <v>55</v>
      </c>
      <c r="C714" s="73">
        <v>111300</v>
      </c>
      <c r="D714" s="73">
        <v>116300</v>
      </c>
      <c r="E714" s="74">
        <f t="shared" si="148"/>
        <v>104.49236298292901</v>
      </c>
    </row>
    <row r="715" spans="1:5" s="60" customFormat="1" x14ac:dyDescent="0.2">
      <c r="A715" s="89">
        <v>412600</v>
      </c>
      <c r="B715" s="25" t="s">
        <v>56</v>
      </c>
      <c r="C715" s="73">
        <v>210000</v>
      </c>
      <c r="D715" s="73">
        <v>230000</v>
      </c>
      <c r="E715" s="74">
        <f t="shared" si="148"/>
        <v>109.52380952380953</v>
      </c>
    </row>
    <row r="716" spans="1:5" s="60" customFormat="1" x14ac:dyDescent="0.2">
      <c r="A716" s="89">
        <v>412700</v>
      </c>
      <c r="B716" s="25" t="s">
        <v>58</v>
      </c>
      <c r="C716" s="73">
        <v>170000</v>
      </c>
      <c r="D716" s="73">
        <v>215000</v>
      </c>
      <c r="E716" s="74">
        <f t="shared" si="148"/>
        <v>126.47058823529412</v>
      </c>
    </row>
    <row r="717" spans="1:5" s="60" customFormat="1" x14ac:dyDescent="0.2">
      <c r="A717" s="89">
        <v>412900</v>
      </c>
      <c r="B717" s="126" t="s">
        <v>74</v>
      </c>
      <c r="C717" s="73">
        <v>74000</v>
      </c>
      <c r="D717" s="73">
        <v>4000</v>
      </c>
      <c r="E717" s="74">
        <f t="shared" si="148"/>
        <v>5.4054054054054053</v>
      </c>
    </row>
    <row r="718" spans="1:5" s="60" customFormat="1" x14ac:dyDescent="0.2">
      <c r="A718" s="89">
        <v>412900</v>
      </c>
      <c r="B718" s="126" t="s">
        <v>75</v>
      </c>
      <c r="C718" s="73">
        <v>0</v>
      </c>
      <c r="D718" s="73">
        <v>6200</v>
      </c>
      <c r="E718" s="74">
        <v>0</v>
      </c>
    </row>
    <row r="719" spans="1:5" s="60" customFormat="1" x14ac:dyDescent="0.2">
      <c r="A719" s="89">
        <v>412900</v>
      </c>
      <c r="B719" s="126" t="s">
        <v>76</v>
      </c>
      <c r="C719" s="73">
        <v>3500</v>
      </c>
      <c r="D719" s="73">
        <v>3500</v>
      </c>
      <c r="E719" s="74">
        <f t="shared" si="148"/>
        <v>100</v>
      </c>
    </row>
    <row r="720" spans="1:5" s="60" customFormat="1" x14ac:dyDescent="0.2">
      <c r="A720" s="89">
        <v>412900</v>
      </c>
      <c r="B720" s="126" t="s">
        <v>77</v>
      </c>
      <c r="C720" s="73">
        <v>32500</v>
      </c>
      <c r="D720" s="73">
        <v>23000</v>
      </c>
      <c r="E720" s="74">
        <f t="shared" si="148"/>
        <v>70.769230769230774</v>
      </c>
    </row>
    <row r="721" spans="1:5" s="60" customFormat="1" ht="19.5" x14ac:dyDescent="0.2">
      <c r="A721" s="91">
        <v>510000</v>
      </c>
      <c r="B721" s="75" t="s">
        <v>273</v>
      </c>
      <c r="C721" s="134">
        <f>C722+C726</f>
        <v>135000</v>
      </c>
      <c r="D721" s="134">
        <f>D722+D726</f>
        <v>135000</v>
      </c>
      <c r="E721" s="135">
        <f t="shared" si="148"/>
        <v>100</v>
      </c>
    </row>
    <row r="722" spans="1:5" s="60" customFormat="1" ht="19.5" x14ac:dyDescent="0.2">
      <c r="A722" s="91">
        <v>511000</v>
      </c>
      <c r="B722" s="75" t="s">
        <v>274</v>
      </c>
      <c r="C722" s="134">
        <f>SUM(C723:C725)</f>
        <v>110000</v>
      </c>
      <c r="D722" s="134">
        <f>SUM(D723:D725)</f>
        <v>110000</v>
      </c>
      <c r="E722" s="135">
        <f t="shared" si="148"/>
        <v>100</v>
      </c>
    </row>
    <row r="723" spans="1:5" s="60" customFormat="1" x14ac:dyDescent="0.2">
      <c r="A723" s="89">
        <v>511100</v>
      </c>
      <c r="B723" s="25" t="s">
        <v>275</v>
      </c>
      <c r="C723" s="73">
        <v>20000</v>
      </c>
      <c r="D723" s="73">
        <v>15000</v>
      </c>
      <c r="E723" s="74">
        <f t="shared" si="148"/>
        <v>75</v>
      </c>
    </row>
    <row r="724" spans="1:5" s="60" customFormat="1" ht="18.75" customHeight="1" x14ac:dyDescent="0.2">
      <c r="A724" s="89">
        <v>511200</v>
      </c>
      <c r="B724" s="25" t="s">
        <v>276</v>
      </c>
      <c r="C724" s="73">
        <v>0</v>
      </c>
      <c r="D724" s="73">
        <v>5000</v>
      </c>
      <c r="E724" s="74">
        <v>0</v>
      </c>
    </row>
    <row r="725" spans="1:5" s="60" customFormat="1" x14ac:dyDescent="0.2">
      <c r="A725" s="89">
        <v>511300</v>
      </c>
      <c r="B725" s="25" t="s">
        <v>277</v>
      </c>
      <c r="C725" s="73">
        <v>90000</v>
      </c>
      <c r="D725" s="73">
        <v>90000</v>
      </c>
      <c r="E725" s="74">
        <f t="shared" si="148"/>
        <v>100</v>
      </c>
    </row>
    <row r="726" spans="1:5" s="79" customFormat="1" ht="19.5" x14ac:dyDescent="0.2">
      <c r="A726" s="91">
        <v>516000</v>
      </c>
      <c r="B726" s="75" t="s">
        <v>287</v>
      </c>
      <c r="C726" s="134">
        <f t="shared" ref="C726" si="151">C727</f>
        <v>25000</v>
      </c>
      <c r="D726" s="134">
        <f>D727</f>
        <v>24999.999999999993</v>
      </c>
      <c r="E726" s="135">
        <f t="shared" si="148"/>
        <v>99.999999999999972</v>
      </c>
    </row>
    <row r="727" spans="1:5" s="60" customFormat="1" x14ac:dyDescent="0.2">
      <c r="A727" s="89">
        <v>516100</v>
      </c>
      <c r="B727" s="25" t="s">
        <v>287</v>
      </c>
      <c r="C727" s="73">
        <v>25000</v>
      </c>
      <c r="D727" s="73">
        <v>24999.999999999993</v>
      </c>
      <c r="E727" s="74">
        <f t="shared" si="148"/>
        <v>99.999999999999972</v>
      </c>
    </row>
    <row r="728" spans="1:5" s="79" customFormat="1" ht="19.5" x14ac:dyDescent="0.2">
      <c r="A728" s="91">
        <v>630000</v>
      </c>
      <c r="B728" s="75" t="s">
        <v>308</v>
      </c>
      <c r="C728" s="134">
        <f>C729</f>
        <v>21700</v>
      </c>
      <c r="D728" s="134">
        <f>D729</f>
        <v>25699.999999999996</v>
      </c>
      <c r="E728" s="135">
        <f t="shared" si="148"/>
        <v>118.43317972350229</v>
      </c>
    </row>
    <row r="729" spans="1:5" s="79" customFormat="1" ht="19.5" x14ac:dyDescent="0.2">
      <c r="A729" s="91">
        <v>638000</v>
      </c>
      <c r="B729" s="75" t="s">
        <v>317</v>
      </c>
      <c r="C729" s="134">
        <f t="shared" ref="C729" si="152">C730</f>
        <v>21700</v>
      </c>
      <c r="D729" s="134">
        <f>D730</f>
        <v>25699.999999999996</v>
      </c>
      <c r="E729" s="135">
        <f t="shared" si="148"/>
        <v>118.43317972350229</v>
      </c>
    </row>
    <row r="730" spans="1:5" s="60" customFormat="1" x14ac:dyDescent="0.2">
      <c r="A730" s="89">
        <v>638100</v>
      </c>
      <c r="B730" s="25" t="s">
        <v>318</v>
      </c>
      <c r="C730" s="73">
        <v>21700</v>
      </c>
      <c r="D730" s="73">
        <v>25699.999999999996</v>
      </c>
      <c r="E730" s="74">
        <f t="shared" si="148"/>
        <v>118.43317972350229</v>
      </c>
    </row>
    <row r="731" spans="1:5" s="60" customFormat="1" x14ac:dyDescent="0.2">
      <c r="A731" s="141"/>
      <c r="B731" s="128" t="s">
        <v>327</v>
      </c>
      <c r="C731" s="139">
        <f>C704+C721+C728</f>
        <v>5540500</v>
      </c>
      <c r="D731" s="139">
        <f>D704+D721+D728</f>
        <v>5541200</v>
      </c>
      <c r="E731" s="140">
        <f t="shared" si="148"/>
        <v>100.01263423878713</v>
      </c>
    </row>
    <row r="732" spans="1:5" s="60" customFormat="1" x14ac:dyDescent="0.2">
      <c r="A732" s="142"/>
      <c r="B732" s="67"/>
      <c r="C732" s="124"/>
      <c r="D732" s="124"/>
      <c r="E732" s="125"/>
    </row>
    <row r="733" spans="1:5" s="60" customFormat="1" x14ac:dyDescent="0.2">
      <c r="A733" s="142"/>
      <c r="B733" s="67"/>
      <c r="C733" s="124"/>
      <c r="D733" s="124"/>
      <c r="E733" s="125"/>
    </row>
    <row r="734" spans="1:5" s="60" customFormat="1" ht="19.5" x14ac:dyDescent="0.2">
      <c r="A734" s="89" t="s">
        <v>644</v>
      </c>
      <c r="B734" s="75"/>
      <c r="C734" s="124"/>
      <c r="D734" s="124"/>
      <c r="E734" s="125"/>
    </row>
    <row r="735" spans="1:5" s="60" customFormat="1" ht="19.5" x14ac:dyDescent="0.2">
      <c r="A735" s="89" t="s">
        <v>348</v>
      </c>
      <c r="B735" s="75"/>
      <c r="C735" s="124"/>
      <c r="D735" s="124"/>
      <c r="E735" s="125"/>
    </row>
    <row r="736" spans="1:5" s="60" customFormat="1" ht="19.5" x14ac:dyDescent="0.2">
      <c r="A736" s="89" t="s">
        <v>559</v>
      </c>
      <c r="B736" s="75"/>
      <c r="C736" s="124"/>
      <c r="D736" s="124"/>
      <c r="E736" s="125"/>
    </row>
    <row r="737" spans="1:5" s="60" customFormat="1" ht="19.5" x14ac:dyDescent="0.2">
      <c r="A737" s="89" t="s">
        <v>326</v>
      </c>
      <c r="B737" s="75"/>
      <c r="C737" s="124"/>
      <c r="D737" s="124"/>
      <c r="E737" s="125"/>
    </row>
    <row r="738" spans="1:5" s="60" customFormat="1" x14ac:dyDescent="0.2">
      <c r="A738" s="89"/>
      <c r="B738" s="66"/>
      <c r="C738" s="124"/>
      <c r="D738" s="124"/>
      <c r="E738" s="125"/>
    </row>
    <row r="739" spans="1:5" s="79" customFormat="1" ht="19.5" x14ac:dyDescent="0.2">
      <c r="A739" s="91">
        <v>410000</v>
      </c>
      <c r="B739" s="69" t="s">
        <v>42</v>
      </c>
      <c r="C739" s="134">
        <f t="shared" ref="C739" si="153">C740+C745</f>
        <v>1451700</v>
      </c>
      <c r="D739" s="134">
        <f>D740+D745</f>
        <v>1234600</v>
      </c>
      <c r="E739" s="135">
        <f t="shared" si="148"/>
        <v>85.045119515051312</v>
      </c>
    </row>
    <row r="740" spans="1:5" s="79" customFormat="1" ht="19.5" x14ac:dyDescent="0.2">
      <c r="A740" s="91">
        <v>411000</v>
      </c>
      <c r="B740" s="69" t="s">
        <v>43</v>
      </c>
      <c r="C740" s="134">
        <f t="shared" ref="C740" si="154">SUM(C741:C744)</f>
        <v>748800</v>
      </c>
      <c r="D740" s="134">
        <f>SUM(D741:D744)</f>
        <v>531700</v>
      </c>
      <c r="E740" s="135">
        <f t="shared" si="148"/>
        <v>71.006944444444443</v>
      </c>
    </row>
    <row r="741" spans="1:5" s="60" customFormat="1" x14ac:dyDescent="0.2">
      <c r="A741" s="89">
        <v>411100</v>
      </c>
      <c r="B741" s="25" t="s">
        <v>44</v>
      </c>
      <c r="C741" s="73">
        <v>691800</v>
      </c>
      <c r="D741" s="73">
        <v>474700</v>
      </c>
      <c r="E741" s="74">
        <f t="shared" si="148"/>
        <v>68.618097716102923</v>
      </c>
    </row>
    <row r="742" spans="1:5" s="60" customFormat="1" ht="37.5" x14ac:dyDescent="0.2">
      <c r="A742" s="89">
        <v>411200</v>
      </c>
      <c r="B742" s="25" t="s">
        <v>45</v>
      </c>
      <c r="C742" s="73">
        <v>48000</v>
      </c>
      <c r="D742" s="73">
        <v>48000</v>
      </c>
      <c r="E742" s="74">
        <f t="shared" si="148"/>
        <v>100</v>
      </c>
    </row>
    <row r="743" spans="1:5" s="60" customFormat="1" ht="37.5" x14ac:dyDescent="0.2">
      <c r="A743" s="89">
        <v>411300</v>
      </c>
      <c r="B743" s="25" t="s">
        <v>46</v>
      </c>
      <c r="C743" s="73">
        <v>4000</v>
      </c>
      <c r="D743" s="73">
        <v>4000</v>
      </c>
      <c r="E743" s="74">
        <f t="shared" si="148"/>
        <v>100</v>
      </c>
    </row>
    <row r="744" spans="1:5" s="60" customFormat="1" x14ac:dyDescent="0.2">
      <c r="A744" s="89">
        <v>411400</v>
      </c>
      <c r="B744" s="25" t="s">
        <v>47</v>
      </c>
      <c r="C744" s="73">
        <v>5000</v>
      </c>
      <c r="D744" s="73">
        <v>5000</v>
      </c>
      <c r="E744" s="74">
        <f t="shared" si="148"/>
        <v>100</v>
      </c>
    </row>
    <row r="745" spans="1:5" s="79" customFormat="1" ht="19.5" x14ac:dyDescent="0.2">
      <c r="A745" s="91">
        <v>412000</v>
      </c>
      <c r="B745" s="75" t="s">
        <v>48</v>
      </c>
      <c r="C745" s="134">
        <f>SUM(C746:C758)</f>
        <v>702900</v>
      </c>
      <c r="D745" s="134">
        <f>SUM(D746:D758)</f>
        <v>702900</v>
      </c>
      <c r="E745" s="135">
        <f t="shared" si="148"/>
        <v>100</v>
      </c>
    </row>
    <row r="746" spans="1:5" s="60" customFormat="1" x14ac:dyDescent="0.2">
      <c r="A746" s="138">
        <v>412100</v>
      </c>
      <c r="B746" s="25" t="s">
        <v>49</v>
      </c>
      <c r="C746" s="73">
        <v>12000</v>
      </c>
      <c r="D746" s="73">
        <v>32000</v>
      </c>
      <c r="E746" s="74">
        <f t="shared" si="148"/>
        <v>266.66666666666663</v>
      </c>
    </row>
    <row r="747" spans="1:5" s="60" customFormat="1" ht="37.5" x14ac:dyDescent="0.2">
      <c r="A747" s="89">
        <v>412200</v>
      </c>
      <c r="B747" s="25" t="s">
        <v>50</v>
      </c>
      <c r="C747" s="73">
        <v>72200</v>
      </c>
      <c r="D747" s="73">
        <v>52200</v>
      </c>
      <c r="E747" s="74">
        <f t="shared" si="148"/>
        <v>72.29916897506925</v>
      </c>
    </row>
    <row r="748" spans="1:5" s="60" customFormat="1" x14ac:dyDescent="0.2">
      <c r="A748" s="89">
        <v>412300</v>
      </c>
      <c r="B748" s="25" t="s">
        <v>51</v>
      </c>
      <c r="C748" s="73">
        <v>30000</v>
      </c>
      <c r="D748" s="73">
        <v>30000</v>
      </c>
      <c r="E748" s="74">
        <f t="shared" si="148"/>
        <v>100</v>
      </c>
    </row>
    <row r="749" spans="1:5" s="60" customFormat="1" x14ac:dyDescent="0.2">
      <c r="A749" s="89">
        <v>412400</v>
      </c>
      <c r="B749" s="25" t="s">
        <v>53</v>
      </c>
      <c r="C749" s="73">
        <v>14000</v>
      </c>
      <c r="D749" s="73">
        <v>14000</v>
      </c>
      <c r="E749" s="74">
        <f t="shared" si="148"/>
        <v>100</v>
      </c>
    </row>
    <row r="750" spans="1:5" s="60" customFormat="1" x14ac:dyDescent="0.2">
      <c r="A750" s="89">
        <v>412500</v>
      </c>
      <c r="B750" s="25" t="s">
        <v>55</v>
      </c>
      <c r="C750" s="73">
        <v>60000</v>
      </c>
      <c r="D750" s="73">
        <v>60000</v>
      </c>
      <c r="E750" s="74">
        <f t="shared" si="148"/>
        <v>100</v>
      </c>
    </row>
    <row r="751" spans="1:5" s="60" customFormat="1" x14ac:dyDescent="0.2">
      <c r="A751" s="89">
        <v>412600</v>
      </c>
      <c r="B751" s="25" t="s">
        <v>56</v>
      </c>
      <c r="C751" s="73">
        <v>80000</v>
      </c>
      <c r="D751" s="73">
        <v>80000</v>
      </c>
      <c r="E751" s="74">
        <f t="shared" si="148"/>
        <v>100</v>
      </c>
    </row>
    <row r="752" spans="1:5" s="60" customFormat="1" x14ac:dyDescent="0.2">
      <c r="A752" s="89">
        <v>412700</v>
      </c>
      <c r="B752" s="25" t="s">
        <v>58</v>
      </c>
      <c r="C752" s="73">
        <v>54200</v>
      </c>
      <c r="D752" s="73">
        <v>54200</v>
      </c>
      <c r="E752" s="74">
        <f t="shared" si="148"/>
        <v>100</v>
      </c>
    </row>
    <row r="753" spans="1:5" s="60" customFormat="1" x14ac:dyDescent="0.2">
      <c r="A753" s="89">
        <v>412800</v>
      </c>
      <c r="B753" s="25" t="s">
        <v>73</v>
      </c>
      <c r="C753" s="73">
        <v>11500</v>
      </c>
      <c r="D753" s="73">
        <v>11500</v>
      </c>
      <c r="E753" s="74">
        <f t="shared" si="148"/>
        <v>100</v>
      </c>
    </row>
    <row r="754" spans="1:5" s="60" customFormat="1" x14ac:dyDescent="0.2">
      <c r="A754" s="89">
        <v>412900</v>
      </c>
      <c r="B754" s="126" t="s">
        <v>74</v>
      </c>
      <c r="C754" s="73">
        <v>7000</v>
      </c>
      <c r="D754" s="73">
        <v>7000</v>
      </c>
      <c r="E754" s="74">
        <f t="shared" si="148"/>
        <v>100</v>
      </c>
    </row>
    <row r="755" spans="1:5" s="60" customFormat="1" x14ac:dyDescent="0.2">
      <c r="A755" s="89">
        <v>412900</v>
      </c>
      <c r="B755" s="126" t="s">
        <v>75</v>
      </c>
      <c r="C755" s="73">
        <v>50000</v>
      </c>
      <c r="D755" s="73">
        <v>50000</v>
      </c>
      <c r="E755" s="74">
        <f t="shared" si="148"/>
        <v>100</v>
      </c>
    </row>
    <row r="756" spans="1:5" s="60" customFormat="1" x14ac:dyDescent="0.2">
      <c r="A756" s="89">
        <v>412900</v>
      </c>
      <c r="B756" s="126" t="s">
        <v>76</v>
      </c>
      <c r="C756" s="73">
        <v>300000</v>
      </c>
      <c r="D756" s="73">
        <v>300000</v>
      </c>
      <c r="E756" s="74">
        <f t="shared" si="148"/>
        <v>100</v>
      </c>
    </row>
    <row r="757" spans="1:5" s="60" customFormat="1" x14ac:dyDescent="0.2">
      <c r="A757" s="89">
        <v>412900</v>
      </c>
      <c r="B757" s="126" t="s">
        <v>77</v>
      </c>
      <c r="C757" s="73">
        <v>7500</v>
      </c>
      <c r="D757" s="73">
        <v>7500</v>
      </c>
      <c r="E757" s="74">
        <f t="shared" ref="E757:E812" si="155">D757/C757*100</f>
        <v>100</v>
      </c>
    </row>
    <row r="758" spans="1:5" s="60" customFormat="1" x14ac:dyDescent="0.2">
      <c r="A758" s="89">
        <v>412900</v>
      </c>
      <c r="B758" s="126" t="s">
        <v>78</v>
      </c>
      <c r="C758" s="73">
        <v>4500</v>
      </c>
      <c r="D758" s="73">
        <v>4500</v>
      </c>
      <c r="E758" s="74">
        <f t="shared" si="155"/>
        <v>100</v>
      </c>
    </row>
    <row r="759" spans="1:5" s="79" customFormat="1" ht="19.5" x14ac:dyDescent="0.2">
      <c r="A759" s="91">
        <v>510000</v>
      </c>
      <c r="B759" s="75" t="s">
        <v>273</v>
      </c>
      <c r="C759" s="134">
        <f t="shared" ref="C759" si="156">C760+C762</f>
        <v>58000</v>
      </c>
      <c r="D759" s="134">
        <f>D760+D762</f>
        <v>275100</v>
      </c>
      <c r="E759" s="135"/>
    </row>
    <row r="760" spans="1:5" s="79" customFormat="1" ht="19.5" x14ac:dyDescent="0.2">
      <c r="A760" s="91">
        <v>511000</v>
      </c>
      <c r="B760" s="75" t="s">
        <v>274</v>
      </c>
      <c r="C760" s="134">
        <f t="shared" ref="C760" si="157">C761</f>
        <v>30000</v>
      </c>
      <c r="D760" s="134">
        <f>D761</f>
        <v>247100</v>
      </c>
      <c r="E760" s="135"/>
    </row>
    <row r="761" spans="1:5" s="60" customFormat="1" x14ac:dyDescent="0.2">
      <c r="A761" s="89">
        <v>511300</v>
      </c>
      <c r="B761" s="25" t="s">
        <v>277</v>
      </c>
      <c r="C761" s="73">
        <v>30000</v>
      </c>
      <c r="D761" s="73">
        <v>247100</v>
      </c>
      <c r="E761" s="74"/>
    </row>
    <row r="762" spans="1:5" s="79" customFormat="1" ht="19.5" x14ac:dyDescent="0.2">
      <c r="A762" s="91">
        <v>516000</v>
      </c>
      <c r="B762" s="75" t="s">
        <v>287</v>
      </c>
      <c r="C762" s="134">
        <f t="shared" ref="C762" si="158">C763</f>
        <v>28000</v>
      </c>
      <c r="D762" s="134">
        <f>D763</f>
        <v>28000</v>
      </c>
      <c r="E762" s="135">
        <f t="shared" si="155"/>
        <v>100</v>
      </c>
    </row>
    <row r="763" spans="1:5" s="60" customFormat="1" x14ac:dyDescent="0.2">
      <c r="A763" s="89">
        <v>516100</v>
      </c>
      <c r="B763" s="25" t="s">
        <v>287</v>
      </c>
      <c r="C763" s="73">
        <v>28000</v>
      </c>
      <c r="D763" s="73">
        <v>28000</v>
      </c>
      <c r="E763" s="74">
        <f t="shared" si="155"/>
        <v>100</v>
      </c>
    </row>
    <row r="764" spans="1:5" s="79" customFormat="1" ht="19.5" x14ac:dyDescent="0.2">
      <c r="A764" s="91">
        <v>630000</v>
      </c>
      <c r="B764" s="75" t="s">
        <v>308</v>
      </c>
      <c r="C764" s="134">
        <f t="shared" ref="C764" si="159">C765</f>
        <v>3500</v>
      </c>
      <c r="D764" s="134">
        <f>D765</f>
        <v>3500</v>
      </c>
      <c r="E764" s="135">
        <f t="shared" si="155"/>
        <v>100</v>
      </c>
    </row>
    <row r="765" spans="1:5" s="79" customFormat="1" ht="19.5" x14ac:dyDescent="0.2">
      <c r="A765" s="91">
        <v>638000</v>
      </c>
      <c r="B765" s="75" t="s">
        <v>317</v>
      </c>
      <c r="C765" s="134">
        <f t="shared" ref="C765" si="160">C766</f>
        <v>3500</v>
      </c>
      <c r="D765" s="134">
        <f>D766</f>
        <v>3500</v>
      </c>
      <c r="E765" s="135">
        <f t="shared" si="155"/>
        <v>100</v>
      </c>
    </row>
    <row r="766" spans="1:5" s="60" customFormat="1" x14ac:dyDescent="0.2">
      <c r="A766" s="89">
        <v>638100</v>
      </c>
      <c r="B766" s="25" t="s">
        <v>318</v>
      </c>
      <c r="C766" s="73">
        <v>3500</v>
      </c>
      <c r="D766" s="73">
        <v>3500</v>
      </c>
      <c r="E766" s="74">
        <f t="shared" si="155"/>
        <v>100</v>
      </c>
    </row>
    <row r="767" spans="1:5" s="60" customFormat="1" x14ac:dyDescent="0.2">
      <c r="A767" s="145"/>
      <c r="B767" s="146" t="s">
        <v>327</v>
      </c>
      <c r="C767" s="147">
        <f>C739+C759+C764</f>
        <v>1513200</v>
      </c>
      <c r="D767" s="147">
        <f>D739+D759+D764</f>
        <v>1513200</v>
      </c>
      <c r="E767" s="140">
        <f t="shared" si="155"/>
        <v>100</v>
      </c>
    </row>
    <row r="768" spans="1:5" s="60" customFormat="1" x14ac:dyDescent="0.2">
      <c r="A768" s="142"/>
      <c r="B768" s="67"/>
      <c r="C768" s="124"/>
      <c r="D768" s="124"/>
      <c r="E768" s="125"/>
    </row>
    <row r="769" spans="1:5" s="60" customFormat="1" x14ac:dyDescent="0.2">
      <c r="A769" s="142"/>
      <c r="B769" s="67"/>
      <c r="C769" s="124"/>
      <c r="D769" s="124"/>
      <c r="E769" s="125"/>
    </row>
    <row r="770" spans="1:5" s="60" customFormat="1" x14ac:dyDescent="0.2">
      <c r="A770" s="89" t="s">
        <v>647</v>
      </c>
      <c r="B770" s="67"/>
      <c r="C770" s="124"/>
      <c r="D770" s="124"/>
      <c r="E770" s="125"/>
    </row>
    <row r="771" spans="1:5" s="60" customFormat="1" x14ac:dyDescent="0.2">
      <c r="A771" s="89" t="s">
        <v>348</v>
      </c>
      <c r="B771" s="67"/>
      <c r="C771" s="124"/>
      <c r="D771" s="124"/>
      <c r="E771" s="125"/>
    </row>
    <row r="772" spans="1:5" s="60" customFormat="1" x14ac:dyDescent="0.2">
      <c r="A772" s="89" t="s">
        <v>413</v>
      </c>
      <c r="B772" s="67"/>
      <c r="C772" s="124"/>
      <c r="D772" s="124"/>
      <c r="E772" s="125"/>
    </row>
    <row r="773" spans="1:5" s="60" customFormat="1" x14ac:dyDescent="0.2">
      <c r="A773" s="89" t="s">
        <v>326</v>
      </c>
      <c r="B773" s="67"/>
      <c r="C773" s="124"/>
      <c r="D773" s="124"/>
      <c r="E773" s="125"/>
    </row>
    <row r="774" spans="1:5" s="60" customFormat="1" x14ac:dyDescent="0.2">
      <c r="A774" s="142"/>
      <c r="B774" s="67"/>
      <c r="C774" s="124"/>
      <c r="D774" s="124"/>
      <c r="E774" s="125"/>
    </row>
    <row r="775" spans="1:5" s="79" customFormat="1" ht="19.5" x14ac:dyDescent="0.2">
      <c r="A775" s="91">
        <v>410000</v>
      </c>
      <c r="B775" s="69" t="s">
        <v>42</v>
      </c>
      <c r="C775" s="134">
        <f>C776+C781+C802+C796+C794</f>
        <v>8491600</v>
      </c>
      <c r="D775" s="134">
        <f>D776+D781+D802+D796+D794</f>
        <v>7446400</v>
      </c>
      <c r="E775" s="135">
        <f t="shared" si="155"/>
        <v>87.691365584813227</v>
      </c>
    </row>
    <row r="776" spans="1:5" s="79" customFormat="1" ht="19.5" x14ac:dyDescent="0.2">
      <c r="A776" s="91">
        <v>411000</v>
      </c>
      <c r="B776" s="69" t="s">
        <v>43</v>
      </c>
      <c r="C776" s="134">
        <f t="shared" ref="C776" si="161">SUM(C777:C780)</f>
        <v>2181700</v>
      </c>
      <c r="D776" s="134">
        <f>SUM(D777:D780)</f>
        <v>1787800</v>
      </c>
      <c r="E776" s="135">
        <f t="shared" si="155"/>
        <v>81.945272035568593</v>
      </c>
    </row>
    <row r="777" spans="1:5" s="60" customFormat="1" x14ac:dyDescent="0.2">
      <c r="A777" s="89">
        <v>411100</v>
      </c>
      <c r="B777" s="25" t="s">
        <v>44</v>
      </c>
      <c r="C777" s="73">
        <v>2060600</v>
      </c>
      <c r="D777" s="73">
        <v>1685200</v>
      </c>
      <c r="E777" s="74">
        <f t="shared" si="155"/>
        <v>81.782005241191897</v>
      </c>
    </row>
    <row r="778" spans="1:5" s="60" customFormat="1" ht="37.5" x14ac:dyDescent="0.2">
      <c r="A778" s="89">
        <v>411200</v>
      </c>
      <c r="B778" s="25" t="s">
        <v>45</v>
      </c>
      <c r="C778" s="73">
        <v>60400</v>
      </c>
      <c r="D778" s="73">
        <v>49100</v>
      </c>
      <c r="E778" s="74">
        <f t="shared" si="155"/>
        <v>81.291390728476813</v>
      </c>
    </row>
    <row r="779" spans="1:5" s="60" customFormat="1" ht="37.5" x14ac:dyDescent="0.2">
      <c r="A779" s="89">
        <v>411300</v>
      </c>
      <c r="B779" s="25" t="s">
        <v>46</v>
      </c>
      <c r="C779" s="73">
        <v>31900</v>
      </c>
      <c r="D779" s="73">
        <v>22000</v>
      </c>
      <c r="E779" s="74">
        <f t="shared" si="155"/>
        <v>68.965517241379317</v>
      </c>
    </row>
    <row r="780" spans="1:5" s="60" customFormat="1" x14ac:dyDescent="0.2">
      <c r="A780" s="89">
        <v>411400</v>
      </c>
      <c r="B780" s="25" t="s">
        <v>47</v>
      </c>
      <c r="C780" s="73">
        <v>28800</v>
      </c>
      <c r="D780" s="73">
        <v>31500</v>
      </c>
      <c r="E780" s="74">
        <f t="shared" si="155"/>
        <v>109.375</v>
      </c>
    </row>
    <row r="781" spans="1:5" s="79" customFormat="1" ht="19.5" x14ac:dyDescent="0.2">
      <c r="A781" s="91">
        <v>412000</v>
      </c>
      <c r="B781" s="75" t="s">
        <v>48</v>
      </c>
      <c r="C781" s="134">
        <f t="shared" ref="C781" si="162">SUM(C782:C793)</f>
        <v>309100</v>
      </c>
      <c r="D781" s="134">
        <f>SUM(D782:D793)</f>
        <v>439300</v>
      </c>
      <c r="E781" s="135">
        <f t="shared" si="155"/>
        <v>142.12229052086701</v>
      </c>
    </row>
    <row r="782" spans="1:5" s="60" customFormat="1" x14ac:dyDescent="0.2">
      <c r="A782" s="89">
        <v>412100</v>
      </c>
      <c r="B782" s="25" t="s">
        <v>49</v>
      </c>
      <c r="C782" s="73">
        <v>3000</v>
      </c>
      <c r="D782" s="73">
        <v>2500</v>
      </c>
      <c r="E782" s="74">
        <f t="shared" si="155"/>
        <v>83.333333333333343</v>
      </c>
    </row>
    <row r="783" spans="1:5" s="60" customFormat="1" ht="37.5" x14ac:dyDescent="0.2">
      <c r="A783" s="89">
        <v>412200</v>
      </c>
      <c r="B783" s="25" t="s">
        <v>50</v>
      </c>
      <c r="C783" s="73">
        <v>77600</v>
      </c>
      <c r="D783" s="73">
        <v>55400</v>
      </c>
      <c r="E783" s="74">
        <f t="shared" si="155"/>
        <v>71.391752577319593</v>
      </c>
    </row>
    <row r="784" spans="1:5" s="60" customFormat="1" x14ac:dyDescent="0.2">
      <c r="A784" s="89">
        <v>412300</v>
      </c>
      <c r="B784" s="25" t="s">
        <v>51</v>
      </c>
      <c r="C784" s="73">
        <v>50000</v>
      </c>
      <c r="D784" s="73">
        <v>47900</v>
      </c>
      <c r="E784" s="74">
        <f t="shared" si="155"/>
        <v>95.8</v>
      </c>
    </row>
    <row r="785" spans="1:5" s="60" customFormat="1" x14ac:dyDescent="0.2">
      <c r="A785" s="89">
        <v>412500</v>
      </c>
      <c r="B785" s="25" t="s">
        <v>55</v>
      </c>
      <c r="C785" s="73">
        <v>42000</v>
      </c>
      <c r="D785" s="73">
        <v>38999.999999999993</v>
      </c>
      <c r="E785" s="74">
        <f t="shared" si="155"/>
        <v>92.857142857142833</v>
      </c>
    </row>
    <row r="786" spans="1:5" s="60" customFormat="1" x14ac:dyDescent="0.2">
      <c r="A786" s="89">
        <v>412600</v>
      </c>
      <c r="B786" s="25" t="s">
        <v>56</v>
      </c>
      <c r="C786" s="73">
        <v>60500</v>
      </c>
      <c r="D786" s="73">
        <v>65099.999999999993</v>
      </c>
      <c r="E786" s="74">
        <f t="shared" si="155"/>
        <v>107.60330578512396</v>
      </c>
    </row>
    <row r="787" spans="1:5" s="60" customFormat="1" x14ac:dyDescent="0.2">
      <c r="A787" s="89">
        <v>412700</v>
      </c>
      <c r="B787" s="25" t="s">
        <v>58</v>
      </c>
      <c r="C787" s="73">
        <v>46000</v>
      </c>
      <c r="D787" s="73">
        <v>43999.999999999993</v>
      </c>
      <c r="E787" s="74">
        <f t="shared" si="155"/>
        <v>95.652173913043455</v>
      </c>
    </row>
    <row r="788" spans="1:5" s="60" customFormat="1" x14ac:dyDescent="0.2">
      <c r="A788" s="89">
        <v>412900</v>
      </c>
      <c r="B788" s="126" t="s">
        <v>74</v>
      </c>
      <c r="C788" s="73">
        <v>2000</v>
      </c>
      <c r="D788" s="73">
        <v>2500</v>
      </c>
      <c r="E788" s="74">
        <f t="shared" si="155"/>
        <v>125</v>
      </c>
    </row>
    <row r="789" spans="1:5" s="60" customFormat="1" x14ac:dyDescent="0.2">
      <c r="A789" s="89">
        <v>412900</v>
      </c>
      <c r="B789" s="126" t="s">
        <v>75</v>
      </c>
      <c r="C789" s="73">
        <v>4000</v>
      </c>
      <c r="D789" s="73">
        <v>159499.99999999997</v>
      </c>
      <c r="E789" s="74"/>
    </row>
    <row r="790" spans="1:5" s="60" customFormat="1" x14ac:dyDescent="0.2">
      <c r="A790" s="89">
        <v>412900</v>
      </c>
      <c r="B790" s="126" t="s">
        <v>76</v>
      </c>
      <c r="C790" s="73">
        <v>10500</v>
      </c>
      <c r="D790" s="73">
        <v>10500</v>
      </c>
      <c r="E790" s="74">
        <f t="shared" si="155"/>
        <v>100</v>
      </c>
    </row>
    <row r="791" spans="1:5" s="60" customFormat="1" x14ac:dyDescent="0.2">
      <c r="A791" s="89">
        <v>412900</v>
      </c>
      <c r="B791" s="126" t="s">
        <v>77</v>
      </c>
      <c r="C791" s="73">
        <v>5000</v>
      </c>
      <c r="D791" s="73">
        <v>4600</v>
      </c>
      <c r="E791" s="74">
        <f t="shared" si="155"/>
        <v>92</v>
      </c>
    </row>
    <row r="792" spans="1:5" s="60" customFormat="1" x14ac:dyDescent="0.2">
      <c r="A792" s="89">
        <v>412900</v>
      </c>
      <c r="B792" s="126" t="s">
        <v>78</v>
      </c>
      <c r="C792" s="73">
        <v>4500</v>
      </c>
      <c r="D792" s="73">
        <v>4300</v>
      </c>
      <c r="E792" s="74">
        <f t="shared" si="155"/>
        <v>95.555555555555557</v>
      </c>
    </row>
    <row r="793" spans="1:5" s="60" customFormat="1" x14ac:dyDescent="0.2">
      <c r="A793" s="89">
        <v>412900</v>
      </c>
      <c r="B793" s="25" t="s">
        <v>80</v>
      </c>
      <c r="C793" s="73">
        <v>4000</v>
      </c>
      <c r="D793" s="73">
        <v>4000</v>
      </c>
      <c r="E793" s="74">
        <f t="shared" si="155"/>
        <v>100</v>
      </c>
    </row>
    <row r="794" spans="1:5" s="79" customFormat="1" ht="19.5" x14ac:dyDescent="0.2">
      <c r="A794" s="91">
        <v>413000</v>
      </c>
      <c r="B794" s="75" t="s">
        <v>101</v>
      </c>
      <c r="C794" s="70">
        <f t="shared" ref="C794" si="163">C795</f>
        <v>0</v>
      </c>
      <c r="D794" s="134">
        <f>D795</f>
        <v>1500</v>
      </c>
      <c r="E794" s="135">
        <v>0</v>
      </c>
    </row>
    <row r="795" spans="1:5" s="60" customFormat="1" x14ac:dyDescent="0.2">
      <c r="A795" s="89">
        <v>413900</v>
      </c>
      <c r="B795" s="25" t="s">
        <v>110</v>
      </c>
      <c r="C795" s="73">
        <v>0</v>
      </c>
      <c r="D795" s="73">
        <v>1500</v>
      </c>
      <c r="E795" s="74">
        <v>0</v>
      </c>
    </row>
    <row r="796" spans="1:5" s="79" customFormat="1" ht="19.5" x14ac:dyDescent="0.2">
      <c r="A796" s="91">
        <v>415000</v>
      </c>
      <c r="B796" s="75" t="s">
        <v>125</v>
      </c>
      <c r="C796" s="134">
        <f>SUM(C797:C801)</f>
        <v>628000</v>
      </c>
      <c r="D796" s="134">
        <f>SUM(D797:D801)</f>
        <v>1165500</v>
      </c>
      <c r="E796" s="135">
        <f t="shared" si="155"/>
        <v>185.58917197452229</v>
      </c>
    </row>
    <row r="797" spans="1:5" s="60" customFormat="1" x14ac:dyDescent="0.2">
      <c r="A797" s="143">
        <v>415200</v>
      </c>
      <c r="B797" s="148" t="s">
        <v>166</v>
      </c>
      <c r="C797" s="73">
        <v>50000</v>
      </c>
      <c r="D797" s="73">
        <v>50000</v>
      </c>
      <c r="E797" s="74">
        <f t="shared" si="155"/>
        <v>100</v>
      </c>
    </row>
    <row r="798" spans="1:5" s="60" customFormat="1" x14ac:dyDescent="0.2">
      <c r="A798" s="89">
        <v>415200</v>
      </c>
      <c r="B798" s="25" t="s">
        <v>167</v>
      </c>
      <c r="C798" s="73">
        <v>68000</v>
      </c>
      <c r="D798" s="73">
        <v>158000.00000000003</v>
      </c>
      <c r="E798" s="74">
        <f t="shared" si="155"/>
        <v>232.35294117647067</v>
      </c>
    </row>
    <row r="799" spans="1:5" s="60" customFormat="1" x14ac:dyDescent="0.2">
      <c r="A799" s="89">
        <v>415200</v>
      </c>
      <c r="B799" s="25" t="s">
        <v>168</v>
      </c>
      <c r="C799" s="73">
        <v>410000</v>
      </c>
      <c r="D799" s="73">
        <v>377500</v>
      </c>
      <c r="E799" s="74">
        <f t="shared" si="155"/>
        <v>92.073170731707322</v>
      </c>
    </row>
    <row r="800" spans="1:5" s="60" customFormat="1" x14ac:dyDescent="0.2">
      <c r="A800" s="89">
        <v>415200</v>
      </c>
      <c r="B800" s="25" t="s">
        <v>169</v>
      </c>
      <c r="C800" s="73">
        <v>100000</v>
      </c>
      <c r="D800" s="73">
        <v>530000</v>
      </c>
      <c r="E800" s="74"/>
    </row>
    <row r="801" spans="1:5" s="60" customFormat="1" x14ac:dyDescent="0.2">
      <c r="A801" s="89">
        <v>415200</v>
      </c>
      <c r="B801" s="25" t="s">
        <v>163</v>
      </c>
      <c r="C801" s="73">
        <v>0</v>
      </c>
      <c r="D801" s="73">
        <v>50000</v>
      </c>
      <c r="E801" s="74">
        <v>0</v>
      </c>
    </row>
    <row r="802" spans="1:5" s="79" customFormat="1" ht="19.5" x14ac:dyDescent="0.2">
      <c r="A802" s="91">
        <v>416000</v>
      </c>
      <c r="B802" s="75" t="s">
        <v>183</v>
      </c>
      <c r="C802" s="134">
        <f>SUM(C803:C807)</f>
        <v>5372800</v>
      </c>
      <c r="D802" s="134">
        <f>SUM(D803:D807)</f>
        <v>4052300</v>
      </c>
      <c r="E802" s="135">
        <f t="shared" si="155"/>
        <v>75.42249851101846</v>
      </c>
    </row>
    <row r="803" spans="1:5" s="60" customFormat="1" x14ac:dyDescent="0.2">
      <c r="A803" s="89">
        <v>416100</v>
      </c>
      <c r="B803" s="25" t="s">
        <v>205</v>
      </c>
      <c r="C803" s="73">
        <v>1600000</v>
      </c>
      <c r="D803" s="73">
        <v>1712500</v>
      </c>
      <c r="E803" s="74">
        <f t="shared" si="155"/>
        <v>107.03125</v>
      </c>
    </row>
    <row r="804" spans="1:5" s="60" customFormat="1" x14ac:dyDescent="0.2">
      <c r="A804" s="89">
        <v>416100</v>
      </c>
      <c r="B804" s="25" t="s">
        <v>206</v>
      </c>
      <c r="C804" s="73">
        <v>570000</v>
      </c>
      <c r="D804" s="73">
        <v>381000.00000000006</v>
      </c>
      <c r="E804" s="74">
        <f t="shared" si="155"/>
        <v>66.842105263157904</v>
      </c>
    </row>
    <row r="805" spans="1:5" s="60" customFormat="1" x14ac:dyDescent="0.2">
      <c r="A805" s="89">
        <v>416100</v>
      </c>
      <c r="B805" s="25" t="s">
        <v>207</v>
      </c>
      <c r="C805" s="73">
        <v>2152800</v>
      </c>
      <c r="D805" s="73">
        <v>1366799.9999999998</v>
      </c>
      <c r="E805" s="74">
        <f t="shared" si="155"/>
        <v>63.489409141583039</v>
      </c>
    </row>
    <row r="806" spans="1:5" s="60" customFormat="1" x14ac:dyDescent="0.2">
      <c r="A806" s="89">
        <v>416100</v>
      </c>
      <c r="B806" s="25" t="s">
        <v>208</v>
      </c>
      <c r="C806" s="73">
        <v>1000000</v>
      </c>
      <c r="D806" s="73">
        <v>542000</v>
      </c>
      <c r="E806" s="74">
        <f t="shared" si="155"/>
        <v>54.2</v>
      </c>
    </row>
    <row r="807" spans="1:5" s="60" customFormat="1" x14ac:dyDescent="0.2">
      <c r="A807" s="89">
        <v>416100</v>
      </c>
      <c r="B807" s="25" t="s">
        <v>209</v>
      </c>
      <c r="C807" s="73">
        <v>50000</v>
      </c>
      <c r="D807" s="73">
        <v>50000</v>
      </c>
      <c r="E807" s="74">
        <f t="shared" si="155"/>
        <v>100</v>
      </c>
    </row>
    <row r="808" spans="1:5" s="79" customFormat="1" ht="19.5" x14ac:dyDescent="0.2">
      <c r="A808" s="91">
        <v>480000</v>
      </c>
      <c r="B808" s="75" t="s">
        <v>221</v>
      </c>
      <c r="C808" s="134">
        <f t="shared" ref="C808" si="164">C809</f>
        <v>337200</v>
      </c>
      <c r="D808" s="134">
        <f>D809</f>
        <v>1156999.9999999998</v>
      </c>
      <c r="E808" s="135"/>
    </row>
    <row r="809" spans="1:5" s="79" customFormat="1" ht="19.5" x14ac:dyDescent="0.2">
      <c r="A809" s="91">
        <v>487000</v>
      </c>
      <c r="B809" s="75" t="s">
        <v>23</v>
      </c>
      <c r="C809" s="134">
        <f>SUM(C810:C812)</f>
        <v>337200</v>
      </c>
      <c r="D809" s="134">
        <f>SUM(D810:D812)</f>
        <v>1156999.9999999998</v>
      </c>
      <c r="E809" s="135"/>
    </row>
    <row r="810" spans="1:5" s="60" customFormat="1" ht="18.75" customHeight="1" x14ac:dyDescent="0.2">
      <c r="A810" s="89">
        <v>487300</v>
      </c>
      <c r="B810" s="25" t="s">
        <v>232</v>
      </c>
      <c r="C810" s="73">
        <v>80000</v>
      </c>
      <c r="D810" s="73">
        <v>449999.99999999977</v>
      </c>
      <c r="E810" s="74"/>
    </row>
    <row r="811" spans="1:5" s="60" customFormat="1" ht="37.5" x14ac:dyDescent="0.2">
      <c r="A811" s="89">
        <v>487300</v>
      </c>
      <c r="B811" s="25" t="s">
        <v>233</v>
      </c>
      <c r="C811" s="73">
        <v>100000</v>
      </c>
      <c r="D811" s="73">
        <v>550000</v>
      </c>
      <c r="E811" s="74"/>
    </row>
    <row r="812" spans="1:5" s="60" customFormat="1" ht="37.5" x14ac:dyDescent="0.2">
      <c r="A812" s="138">
        <v>487400</v>
      </c>
      <c r="B812" s="25" t="s">
        <v>245</v>
      </c>
      <c r="C812" s="73">
        <v>157200</v>
      </c>
      <c r="D812" s="73">
        <v>157000</v>
      </c>
      <c r="E812" s="74">
        <f t="shared" si="155"/>
        <v>99.872773536895679</v>
      </c>
    </row>
    <row r="813" spans="1:5" s="79" customFormat="1" ht="19.5" x14ac:dyDescent="0.2">
      <c r="A813" s="91">
        <v>510000</v>
      </c>
      <c r="B813" s="75" t="s">
        <v>273</v>
      </c>
      <c r="C813" s="134">
        <f t="shared" ref="C813" si="165">C814+C817</f>
        <v>21000</v>
      </c>
      <c r="D813" s="134">
        <f>D814+D817</f>
        <v>21100</v>
      </c>
      <c r="E813" s="135">
        <f t="shared" ref="E813:E875" si="166">D813/C813*100</f>
        <v>100.47619047619048</v>
      </c>
    </row>
    <row r="814" spans="1:5" s="79" customFormat="1" ht="19.5" x14ac:dyDescent="0.2">
      <c r="A814" s="91">
        <v>511000</v>
      </c>
      <c r="B814" s="75" t="s">
        <v>274</v>
      </c>
      <c r="C814" s="134">
        <f t="shared" ref="C814" si="167">SUM(C815:C816)</f>
        <v>10000</v>
      </c>
      <c r="D814" s="134">
        <f t="shared" ref="D814" si="168">SUM(D815:D816)</f>
        <v>13000</v>
      </c>
      <c r="E814" s="135">
        <f t="shared" si="166"/>
        <v>130</v>
      </c>
    </row>
    <row r="815" spans="1:5" s="60" customFormat="1" x14ac:dyDescent="0.2">
      <c r="A815" s="89">
        <v>511300</v>
      </c>
      <c r="B815" s="25" t="s">
        <v>277</v>
      </c>
      <c r="C815" s="73">
        <v>10000</v>
      </c>
      <c r="D815" s="73">
        <v>10000</v>
      </c>
      <c r="E815" s="74">
        <f t="shared" si="166"/>
        <v>100</v>
      </c>
    </row>
    <row r="816" spans="1:5" s="60" customFormat="1" x14ac:dyDescent="0.2">
      <c r="A816" s="89">
        <v>511400</v>
      </c>
      <c r="B816" s="25" t="s">
        <v>278</v>
      </c>
      <c r="C816" s="73">
        <v>0</v>
      </c>
      <c r="D816" s="73">
        <v>3000</v>
      </c>
      <c r="E816" s="74">
        <v>0</v>
      </c>
    </row>
    <row r="817" spans="1:5" s="79" customFormat="1" ht="19.5" x14ac:dyDescent="0.2">
      <c r="A817" s="91">
        <v>516000</v>
      </c>
      <c r="B817" s="75" t="s">
        <v>287</v>
      </c>
      <c r="C817" s="134">
        <f t="shared" ref="C817" si="169">C818</f>
        <v>11000</v>
      </c>
      <c r="D817" s="134">
        <f>D818</f>
        <v>8100</v>
      </c>
      <c r="E817" s="135">
        <f t="shared" si="166"/>
        <v>73.636363636363626</v>
      </c>
    </row>
    <row r="818" spans="1:5" s="60" customFormat="1" x14ac:dyDescent="0.2">
      <c r="A818" s="89">
        <v>516100</v>
      </c>
      <c r="B818" s="25" t="s">
        <v>287</v>
      </c>
      <c r="C818" s="73">
        <v>11000</v>
      </c>
      <c r="D818" s="73">
        <v>8100</v>
      </c>
      <c r="E818" s="74">
        <f t="shared" si="166"/>
        <v>73.636363636363626</v>
      </c>
    </row>
    <row r="819" spans="1:5" s="79" customFormat="1" ht="19.5" x14ac:dyDescent="0.2">
      <c r="A819" s="91">
        <v>630000</v>
      </c>
      <c r="B819" s="75" t="s">
        <v>308</v>
      </c>
      <c r="C819" s="134">
        <f t="shared" ref="C819" si="170">C820</f>
        <v>17800</v>
      </c>
      <c r="D819" s="134">
        <f>D820</f>
        <v>18000</v>
      </c>
      <c r="E819" s="135">
        <f t="shared" si="166"/>
        <v>101.12359550561798</v>
      </c>
    </row>
    <row r="820" spans="1:5" s="79" customFormat="1" ht="19.5" x14ac:dyDescent="0.2">
      <c r="A820" s="91">
        <v>638000</v>
      </c>
      <c r="B820" s="75" t="s">
        <v>317</v>
      </c>
      <c r="C820" s="134">
        <f t="shared" ref="C820" si="171">C821</f>
        <v>17800</v>
      </c>
      <c r="D820" s="134">
        <f>D821</f>
        <v>18000</v>
      </c>
      <c r="E820" s="135">
        <f t="shared" si="166"/>
        <v>101.12359550561798</v>
      </c>
    </row>
    <row r="821" spans="1:5" s="60" customFormat="1" x14ac:dyDescent="0.2">
      <c r="A821" s="89">
        <v>638100</v>
      </c>
      <c r="B821" s="25" t="s">
        <v>318</v>
      </c>
      <c r="C821" s="73">
        <v>17800</v>
      </c>
      <c r="D821" s="73">
        <v>18000</v>
      </c>
      <c r="E821" s="74">
        <f t="shared" si="166"/>
        <v>101.12359550561798</v>
      </c>
    </row>
    <row r="822" spans="1:5" s="149" customFormat="1" x14ac:dyDescent="0.2">
      <c r="A822" s="145"/>
      <c r="B822" s="146" t="s">
        <v>327</v>
      </c>
      <c r="C822" s="147">
        <f>C775+C813+C808+C819</f>
        <v>8867600</v>
      </c>
      <c r="D822" s="147">
        <f>D775+D813+D808+D819</f>
        <v>8642500</v>
      </c>
      <c r="E822" s="140">
        <f t="shared" si="166"/>
        <v>97.461545401235966</v>
      </c>
    </row>
    <row r="823" spans="1:5" s="60" customFormat="1" x14ac:dyDescent="0.2">
      <c r="A823" s="142"/>
      <c r="B823" s="67"/>
      <c r="C823" s="124"/>
      <c r="D823" s="124"/>
      <c r="E823" s="125"/>
    </row>
    <row r="824" spans="1:5" s="60" customFormat="1" x14ac:dyDescent="0.2">
      <c r="A824" s="142"/>
      <c r="B824" s="67"/>
      <c r="C824" s="124"/>
      <c r="D824" s="124"/>
      <c r="E824" s="125"/>
    </row>
    <row r="825" spans="1:5" s="60" customFormat="1" ht="19.5" x14ac:dyDescent="0.2">
      <c r="A825" s="89" t="s">
        <v>651</v>
      </c>
      <c r="B825" s="75"/>
      <c r="C825" s="124"/>
      <c r="D825" s="124"/>
      <c r="E825" s="125"/>
    </row>
    <row r="826" spans="1:5" s="60" customFormat="1" ht="19.5" x14ac:dyDescent="0.2">
      <c r="A826" s="89" t="s">
        <v>348</v>
      </c>
      <c r="B826" s="75"/>
      <c r="C826" s="124"/>
      <c r="D826" s="124"/>
      <c r="E826" s="125"/>
    </row>
    <row r="827" spans="1:5" s="60" customFormat="1" ht="19.5" x14ac:dyDescent="0.2">
      <c r="A827" s="89" t="s">
        <v>410</v>
      </c>
      <c r="B827" s="75"/>
      <c r="C827" s="124"/>
      <c r="D827" s="124"/>
      <c r="E827" s="125"/>
    </row>
    <row r="828" spans="1:5" s="60" customFormat="1" ht="19.5" x14ac:dyDescent="0.2">
      <c r="A828" s="89" t="s">
        <v>326</v>
      </c>
      <c r="B828" s="75"/>
      <c r="C828" s="124"/>
      <c r="D828" s="124"/>
      <c r="E828" s="125"/>
    </row>
    <row r="829" spans="1:5" s="60" customFormat="1" x14ac:dyDescent="0.2">
      <c r="A829" s="89"/>
      <c r="B829" s="66"/>
      <c r="C829" s="124"/>
      <c r="D829" s="124"/>
      <c r="E829" s="125"/>
    </row>
    <row r="830" spans="1:5" s="60" customFormat="1" ht="19.5" x14ac:dyDescent="0.2">
      <c r="A830" s="91">
        <v>410000</v>
      </c>
      <c r="B830" s="69" t="s">
        <v>42</v>
      </c>
      <c r="C830" s="134">
        <f t="shared" ref="C830" si="172">C831+C836</f>
        <v>2790000</v>
      </c>
      <c r="D830" s="134">
        <f>D831+D836</f>
        <v>2874300</v>
      </c>
      <c r="E830" s="135">
        <f t="shared" si="166"/>
        <v>103.02150537634409</v>
      </c>
    </row>
    <row r="831" spans="1:5" s="60" customFormat="1" ht="19.5" x14ac:dyDescent="0.2">
      <c r="A831" s="91">
        <v>411000</v>
      </c>
      <c r="B831" s="69" t="s">
        <v>43</v>
      </c>
      <c r="C831" s="134">
        <f t="shared" ref="C831" si="173">SUM(C832:C835)</f>
        <v>2225000</v>
      </c>
      <c r="D831" s="134">
        <f>SUM(D832:D835)</f>
        <v>2225000</v>
      </c>
      <c r="E831" s="135">
        <f t="shared" si="166"/>
        <v>100</v>
      </c>
    </row>
    <row r="832" spans="1:5" s="60" customFormat="1" x14ac:dyDescent="0.2">
      <c r="A832" s="89">
        <v>411100</v>
      </c>
      <c r="B832" s="25" t="s">
        <v>44</v>
      </c>
      <c r="C832" s="73">
        <v>2090000</v>
      </c>
      <c r="D832" s="73">
        <v>2065000</v>
      </c>
      <c r="E832" s="74">
        <f t="shared" si="166"/>
        <v>98.803827751196167</v>
      </c>
    </row>
    <row r="833" spans="1:5" s="60" customFormat="1" ht="37.5" x14ac:dyDescent="0.2">
      <c r="A833" s="89">
        <v>411200</v>
      </c>
      <c r="B833" s="25" t="s">
        <v>45</v>
      </c>
      <c r="C833" s="73">
        <v>70000</v>
      </c>
      <c r="D833" s="73">
        <v>70000</v>
      </c>
      <c r="E833" s="74">
        <f t="shared" si="166"/>
        <v>100</v>
      </c>
    </row>
    <row r="834" spans="1:5" s="60" customFormat="1" ht="37.5" x14ac:dyDescent="0.2">
      <c r="A834" s="89">
        <v>411300</v>
      </c>
      <c r="B834" s="25" t="s">
        <v>46</v>
      </c>
      <c r="C834" s="73">
        <v>35000</v>
      </c>
      <c r="D834" s="73">
        <v>50000</v>
      </c>
      <c r="E834" s="74">
        <f t="shared" si="166"/>
        <v>142.85714285714286</v>
      </c>
    </row>
    <row r="835" spans="1:5" s="60" customFormat="1" x14ac:dyDescent="0.2">
      <c r="A835" s="89">
        <v>411400</v>
      </c>
      <c r="B835" s="25" t="s">
        <v>47</v>
      </c>
      <c r="C835" s="73">
        <v>30000</v>
      </c>
      <c r="D835" s="73">
        <v>40000</v>
      </c>
      <c r="E835" s="74">
        <f t="shared" si="166"/>
        <v>133.33333333333331</v>
      </c>
    </row>
    <row r="836" spans="1:5" s="60" customFormat="1" ht="19.5" x14ac:dyDescent="0.2">
      <c r="A836" s="91">
        <v>412000</v>
      </c>
      <c r="B836" s="75" t="s">
        <v>48</v>
      </c>
      <c r="C836" s="134">
        <f t="shared" ref="C836" si="174">SUM(C837:C847)</f>
        <v>565000</v>
      </c>
      <c r="D836" s="134">
        <f>SUM(D837:D847)</f>
        <v>649300</v>
      </c>
      <c r="E836" s="135">
        <f t="shared" si="166"/>
        <v>114.9203539823009</v>
      </c>
    </row>
    <row r="837" spans="1:5" s="60" customFormat="1" ht="37.5" x14ac:dyDescent="0.2">
      <c r="A837" s="89">
        <v>412200</v>
      </c>
      <c r="B837" s="25" t="s">
        <v>50</v>
      </c>
      <c r="C837" s="73">
        <v>187100</v>
      </c>
      <c r="D837" s="73">
        <v>236300</v>
      </c>
      <c r="E837" s="74">
        <f t="shared" si="166"/>
        <v>126.29609834313203</v>
      </c>
    </row>
    <row r="838" spans="1:5" s="60" customFormat="1" x14ac:dyDescent="0.2">
      <c r="A838" s="89">
        <v>412300</v>
      </c>
      <c r="B838" s="25" t="s">
        <v>51</v>
      </c>
      <c r="C838" s="73">
        <v>54500</v>
      </c>
      <c r="D838" s="73">
        <v>70000</v>
      </c>
      <c r="E838" s="74">
        <f t="shared" si="166"/>
        <v>128.44036697247708</v>
      </c>
    </row>
    <row r="839" spans="1:5" s="60" customFormat="1" x14ac:dyDescent="0.2">
      <c r="A839" s="89">
        <v>412500</v>
      </c>
      <c r="B839" s="25" t="s">
        <v>55</v>
      </c>
      <c r="C839" s="73">
        <v>57000</v>
      </c>
      <c r="D839" s="73">
        <v>70000</v>
      </c>
      <c r="E839" s="74">
        <f t="shared" si="166"/>
        <v>122.80701754385966</v>
      </c>
    </row>
    <row r="840" spans="1:5" s="60" customFormat="1" x14ac:dyDescent="0.2">
      <c r="A840" s="89">
        <v>412600</v>
      </c>
      <c r="B840" s="25" t="s">
        <v>56</v>
      </c>
      <c r="C840" s="73">
        <v>49000</v>
      </c>
      <c r="D840" s="73">
        <v>49000</v>
      </c>
      <c r="E840" s="74">
        <f t="shared" si="166"/>
        <v>100</v>
      </c>
    </row>
    <row r="841" spans="1:5" s="60" customFormat="1" x14ac:dyDescent="0.2">
      <c r="A841" s="89">
        <v>412700</v>
      </c>
      <c r="B841" s="25" t="s">
        <v>58</v>
      </c>
      <c r="C841" s="73">
        <v>50000</v>
      </c>
      <c r="D841" s="73">
        <v>41000</v>
      </c>
      <c r="E841" s="74">
        <f t="shared" si="166"/>
        <v>82</v>
      </c>
    </row>
    <row r="842" spans="1:5" s="60" customFormat="1" x14ac:dyDescent="0.2">
      <c r="A842" s="89">
        <v>412900</v>
      </c>
      <c r="B842" s="126" t="s">
        <v>74</v>
      </c>
      <c r="C842" s="73">
        <v>3000</v>
      </c>
      <c r="D842" s="73">
        <v>3000</v>
      </c>
      <c r="E842" s="74">
        <f t="shared" si="166"/>
        <v>100</v>
      </c>
    </row>
    <row r="843" spans="1:5" s="60" customFormat="1" x14ac:dyDescent="0.2">
      <c r="A843" s="89">
        <v>412900</v>
      </c>
      <c r="B843" s="126" t="s">
        <v>75</v>
      </c>
      <c r="C843" s="73">
        <v>0</v>
      </c>
      <c r="D843" s="73">
        <v>2500</v>
      </c>
      <c r="E843" s="74">
        <v>0</v>
      </c>
    </row>
    <row r="844" spans="1:5" s="60" customFormat="1" x14ac:dyDescent="0.2">
      <c r="A844" s="89">
        <v>412900</v>
      </c>
      <c r="B844" s="126" t="s">
        <v>76</v>
      </c>
      <c r="C844" s="73">
        <v>150000</v>
      </c>
      <c r="D844" s="73">
        <v>150000</v>
      </c>
      <c r="E844" s="74">
        <f t="shared" si="166"/>
        <v>100</v>
      </c>
    </row>
    <row r="845" spans="1:5" s="60" customFormat="1" x14ac:dyDescent="0.2">
      <c r="A845" s="89">
        <v>412900</v>
      </c>
      <c r="B845" s="126" t="s">
        <v>77</v>
      </c>
      <c r="C845" s="73">
        <v>5800</v>
      </c>
      <c r="D845" s="73">
        <v>17900</v>
      </c>
      <c r="E845" s="74"/>
    </row>
    <row r="846" spans="1:5" s="60" customFormat="1" x14ac:dyDescent="0.2">
      <c r="A846" s="89">
        <v>412900</v>
      </c>
      <c r="B846" s="126" t="s">
        <v>78</v>
      </c>
      <c r="C846" s="73">
        <v>5000</v>
      </c>
      <c r="D846" s="73">
        <v>5000</v>
      </c>
      <c r="E846" s="74">
        <f t="shared" si="166"/>
        <v>100</v>
      </c>
    </row>
    <row r="847" spans="1:5" s="60" customFormat="1" x14ac:dyDescent="0.2">
      <c r="A847" s="89">
        <v>412900</v>
      </c>
      <c r="B847" s="126" t="s">
        <v>80</v>
      </c>
      <c r="C847" s="73">
        <v>3600</v>
      </c>
      <c r="D847" s="73">
        <v>4600</v>
      </c>
      <c r="E847" s="74">
        <f t="shared" si="166"/>
        <v>127.77777777777777</v>
      </c>
    </row>
    <row r="848" spans="1:5" s="60" customFormat="1" ht="19.5" x14ac:dyDescent="0.2">
      <c r="A848" s="91">
        <v>510000</v>
      </c>
      <c r="B848" s="75" t="s">
        <v>273</v>
      </c>
      <c r="C848" s="134">
        <f t="shared" ref="C848" si="175">C849+C853</f>
        <v>1695000</v>
      </c>
      <c r="D848" s="134">
        <f>D849+D853</f>
        <v>1587700</v>
      </c>
      <c r="E848" s="135">
        <f t="shared" si="166"/>
        <v>93.669616519174042</v>
      </c>
    </row>
    <row r="849" spans="1:5" s="60" customFormat="1" ht="19.5" x14ac:dyDescent="0.2">
      <c r="A849" s="91">
        <v>511000</v>
      </c>
      <c r="B849" s="75" t="s">
        <v>274</v>
      </c>
      <c r="C849" s="134">
        <f t="shared" ref="C849" si="176">SUM(C850:C852)</f>
        <v>35000</v>
      </c>
      <c r="D849" s="134">
        <f t="shared" ref="D849" si="177">SUM(D850:D852)</f>
        <v>216000.00000000006</v>
      </c>
      <c r="E849" s="135"/>
    </row>
    <row r="850" spans="1:5" s="60" customFormat="1" x14ac:dyDescent="0.2">
      <c r="A850" s="89">
        <v>511100</v>
      </c>
      <c r="B850" s="25" t="s">
        <v>275</v>
      </c>
      <c r="C850" s="132">
        <v>0</v>
      </c>
      <c r="D850" s="73">
        <v>14000</v>
      </c>
      <c r="E850" s="74">
        <v>0</v>
      </c>
    </row>
    <row r="851" spans="1:5" s="60" customFormat="1" ht="17.25" customHeight="1" x14ac:dyDescent="0.2">
      <c r="A851" s="89">
        <v>511200</v>
      </c>
      <c r="B851" s="25" t="s">
        <v>276</v>
      </c>
      <c r="C851" s="132">
        <v>0</v>
      </c>
      <c r="D851" s="73">
        <v>11000</v>
      </c>
      <c r="E851" s="74">
        <v>0</v>
      </c>
    </row>
    <row r="852" spans="1:5" s="60" customFormat="1" x14ac:dyDescent="0.2">
      <c r="A852" s="89">
        <v>511300</v>
      </c>
      <c r="B852" s="25" t="s">
        <v>277</v>
      </c>
      <c r="C852" s="73">
        <v>35000</v>
      </c>
      <c r="D852" s="73">
        <v>191000.00000000006</v>
      </c>
      <c r="E852" s="74"/>
    </row>
    <row r="853" spans="1:5" s="79" customFormat="1" ht="19.5" x14ac:dyDescent="0.2">
      <c r="A853" s="91">
        <v>516000</v>
      </c>
      <c r="B853" s="75" t="s">
        <v>287</v>
      </c>
      <c r="C853" s="134">
        <f t="shared" ref="C853" si="178">C854</f>
        <v>1660000</v>
      </c>
      <c r="D853" s="134">
        <f>D854</f>
        <v>1371700</v>
      </c>
      <c r="E853" s="135">
        <f t="shared" si="166"/>
        <v>82.632530120481931</v>
      </c>
    </row>
    <row r="854" spans="1:5" s="60" customFormat="1" x14ac:dyDescent="0.2">
      <c r="A854" s="89">
        <v>516100</v>
      </c>
      <c r="B854" s="25" t="s">
        <v>287</v>
      </c>
      <c r="C854" s="73">
        <v>1660000</v>
      </c>
      <c r="D854" s="73">
        <v>1371700</v>
      </c>
      <c r="E854" s="74">
        <f t="shared" si="166"/>
        <v>82.632530120481931</v>
      </c>
    </row>
    <row r="855" spans="1:5" s="79" customFormat="1" ht="19.5" x14ac:dyDescent="0.2">
      <c r="A855" s="91">
        <v>630000</v>
      </c>
      <c r="B855" s="75" t="s">
        <v>308</v>
      </c>
      <c r="C855" s="134">
        <f t="shared" ref="C855" si="179">C856+C858</f>
        <v>325000</v>
      </c>
      <c r="D855" s="134">
        <f>D856+D858</f>
        <v>348000</v>
      </c>
      <c r="E855" s="135">
        <f t="shared" si="166"/>
        <v>107.07692307692307</v>
      </c>
    </row>
    <row r="856" spans="1:5" s="79" customFormat="1" ht="19.5" x14ac:dyDescent="0.2">
      <c r="A856" s="91">
        <v>631000</v>
      </c>
      <c r="B856" s="75" t="s">
        <v>309</v>
      </c>
      <c r="C856" s="134">
        <f t="shared" ref="C856" si="180">C857</f>
        <v>300000</v>
      </c>
      <c r="D856" s="134">
        <f>D857</f>
        <v>320000</v>
      </c>
      <c r="E856" s="135">
        <f t="shared" si="166"/>
        <v>106.66666666666667</v>
      </c>
    </row>
    <row r="857" spans="1:5" s="60" customFormat="1" x14ac:dyDescent="0.2">
      <c r="A857" s="89">
        <v>631100</v>
      </c>
      <c r="B857" s="25" t="s">
        <v>310</v>
      </c>
      <c r="C857" s="73">
        <v>300000</v>
      </c>
      <c r="D857" s="73">
        <v>320000</v>
      </c>
      <c r="E857" s="74">
        <f t="shared" si="166"/>
        <v>106.66666666666667</v>
      </c>
    </row>
    <row r="858" spans="1:5" s="79" customFormat="1" ht="19.5" x14ac:dyDescent="0.2">
      <c r="A858" s="91">
        <v>638000</v>
      </c>
      <c r="B858" s="75" t="s">
        <v>317</v>
      </c>
      <c r="C858" s="134">
        <f t="shared" ref="C858" si="181">C859</f>
        <v>25000</v>
      </c>
      <c r="D858" s="134">
        <f>D859</f>
        <v>28000</v>
      </c>
      <c r="E858" s="135">
        <f t="shared" si="166"/>
        <v>112.00000000000001</v>
      </c>
    </row>
    <row r="859" spans="1:5" s="60" customFormat="1" x14ac:dyDescent="0.2">
      <c r="A859" s="89">
        <v>638100</v>
      </c>
      <c r="B859" s="25" t="s">
        <v>318</v>
      </c>
      <c r="C859" s="73">
        <v>25000</v>
      </c>
      <c r="D859" s="73">
        <v>28000</v>
      </c>
      <c r="E859" s="74">
        <f t="shared" si="166"/>
        <v>112.00000000000001</v>
      </c>
    </row>
    <row r="860" spans="1:5" s="60" customFormat="1" x14ac:dyDescent="0.2">
      <c r="A860" s="145"/>
      <c r="B860" s="146" t="s">
        <v>327</v>
      </c>
      <c r="C860" s="147">
        <f t="shared" ref="C860" si="182">C830+C848+C855</f>
        <v>4810000</v>
      </c>
      <c r="D860" s="147">
        <f>D830+D848+D855</f>
        <v>4810000</v>
      </c>
      <c r="E860" s="140">
        <f t="shared" si="166"/>
        <v>100</v>
      </c>
    </row>
    <row r="861" spans="1:5" s="60" customFormat="1" x14ac:dyDescent="0.2">
      <c r="A861" s="142"/>
      <c r="B861" s="67"/>
      <c r="C861" s="124"/>
      <c r="D861" s="124"/>
      <c r="E861" s="125"/>
    </row>
    <row r="862" spans="1:5" s="60" customFormat="1" x14ac:dyDescent="0.2">
      <c r="A862" s="142"/>
      <c r="B862" s="67"/>
      <c r="C862" s="124"/>
      <c r="D862" s="124"/>
      <c r="E862" s="125"/>
    </row>
    <row r="863" spans="1:5" s="60" customFormat="1" ht="19.5" x14ac:dyDescent="0.2">
      <c r="A863" s="89" t="s">
        <v>372</v>
      </c>
      <c r="B863" s="75"/>
      <c r="C863" s="124"/>
      <c r="D863" s="124"/>
      <c r="E863" s="125"/>
    </row>
    <row r="864" spans="1:5" s="60" customFormat="1" ht="19.5" x14ac:dyDescent="0.2">
      <c r="A864" s="89" t="s">
        <v>373</v>
      </c>
      <c r="B864" s="75"/>
      <c r="C864" s="124"/>
      <c r="D864" s="124"/>
      <c r="E864" s="125"/>
    </row>
    <row r="865" spans="1:5" s="60" customFormat="1" ht="19.5" x14ac:dyDescent="0.2">
      <c r="A865" s="89" t="s">
        <v>325</v>
      </c>
      <c r="B865" s="75"/>
      <c r="C865" s="124"/>
      <c r="D865" s="124"/>
      <c r="E865" s="125"/>
    </row>
    <row r="866" spans="1:5" s="60" customFormat="1" ht="19.5" x14ac:dyDescent="0.2">
      <c r="A866" s="89" t="s">
        <v>326</v>
      </c>
      <c r="B866" s="75"/>
      <c r="C866" s="124"/>
      <c r="D866" s="124"/>
      <c r="E866" s="125"/>
    </row>
    <row r="867" spans="1:5" s="60" customFormat="1" x14ac:dyDescent="0.2">
      <c r="A867" s="89"/>
      <c r="B867" s="66"/>
      <c r="C867" s="124"/>
      <c r="D867" s="124"/>
      <c r="E867" s="125"/>
    </row>
    <row r="868" spans="1:5" s="79" customFormat="1" ht="19.5" x14ac:dyDescent="0.2">
      <c r="A868" s="91">
        <v>410000</v>
      </c>
      <c r="B868" s="69" t="s">
        <v>42</v>
      </c>
      <c r="C868" s="134">
        <f t="shared" ref="C868" si="183">C869+C874</f>
        <v>1570500</v>
      </c>
      <c r="D868" s="134">
        <f t="shared" ref="D868" si="184">D869+D874</f>
        <v>1552700</v>
      </c>
      <c r="E868" s="135">
        <f t="shared" si="166"/>
        <v>98.866602992677485</v>
      </c>
    </row>
    <row r="869" spans="1:5" s="79" customFormat="1" ht="19.5" x14ac:dyDescent="0.2">
      <c r="A869" s="91">
        <v>411000</v>
      </c>
      <c r="B869" s="69" t="s">
        <v>43</v>
      </c>
      <c r="C869" s="134">
        <f t="shared" ref="C869" si="185">SUM(C870:C873)</f>
        <v>1210000</v>
      </c>
      <c r="D869" s="134">
        <f t="shared" ref="D869" si="186">SUM(D870:D873)</f>
        <v>670000</v>
      </c>
      <c r="E869" s="135">
        <f t="shared" si="166"/>
        <v>55.371900826446286</v>
      </c>
    </row>
    <row r="870" spans="1:5" s="60" customFormat="1" x14ac:dyDescent="0.2">
      <c r="A870" s="89">
        <v>411100</v>
      </c>
      <c r="B870" s="25" t="s">
        <v>44</v>
      </c>
      <c r="C870" s="73">
        <v>642000</v>
      </c>
      <c r="D870" s="73">
        <v>642000</v>
      </c>
      <c r="E870" s="74">
        <f t="shared" si="166"/>
        <v>100</v>
      </c>
    </row>
    <row r="871" spans="1:5" s="60" customFormat="1" ht="37.5" x14ac:dyDescent="0.2">
      <c r="A871" s="89">
        <v>411200</v>
      </c>
      <c r="B871" s="25" t="s">
        <v>45</v>
      </c>
      <c r="C871" s="73">
        <v>555000</v>
      </c>
      <c r="D871" s="73">
        <v>15000</v>
      </c>
      <c r="E871" s="74">
        <f t="shared" si="166"/>
        <v>2.7027027027027026</v>
      </c>
    </row>
    <row r="872" spans="1:5" s="60" customFormat="1" ht="37.5" x14ac:dyDescent="0.2">
      <c r="A872" s="89">
        <v>411300</v>
      </c>
      <c r="B872" s="25" t="s">
        <v>46</v>
      </c>
      <c r="C872" s="73">
        <v>7000</v>
      </c>
      <c r="D872" s="73">
        <v>7000</v>
      </c>
      <c r="E872" s="74">
        <f t="shared" si="166"/>
        <v>100</v>
      </c>
    </row>
    <row r="873" spans="1:5" s="60" customFormat="1" x14ac:dyDescent="0.2">
      <c r="A873" s="89">
        <v>411400</v>
      </c>
      <c r="B873" s="25" t="s">
        <v>47</v>
      </c>
      <c r="C873" s="73">
        <v>6000</v>
      </c>
      <c r="D873" s="73">
        <v>6000</v>
      </c>
      <c r="E873" s="74">
        <f t="shared" si="166"/>
        <v>100</v>
      </c>
    </row>
    <row r="874" spans="1:5" s="79" customFormat="1" ht="19.5" x14ac:dyDescent="0.2">
      <c r="A874" s="91">
        <v>412000</v>
      </c>
      <c r="B874" s="75" t="s">
        <v>48</v>
      </c>
      <c r="C874" s="134">
        <f>SUM(C875:C885)</f>
        <v>360500</v>
      </c>
      <c r="D874" s="134">
        <f>SUM(D875:D885)</f>
        <v>882700</v>
      </c>
      <c r="E874" s="135">
        <f t="shared" si="166"/>
        <v>244.85436893203882</v>
      </c>
    </row>
    <row r="875" spans="1:5" s="60" customFormat="1" ht="37.5" x14ac:dyDescent="0.2">
      <c r="A875" s="89">
        <v>412200</v>
      </c>
      <c r="B875" s="25" t="s">
        <v>50</v>
      </c>
      <c r="C875" s="73">
        <v>70000</v>
      </c>
      <c r="D875" s="73">
        <v>70200</v>
      </c>
      <c r="E875" s="74">
        <f t="shared" si="166"/>
        <v>100.28571428571429</v>
      </c>
    </row>
    <row r="876" spans="1:5" s="60" customFormat="1" x14ac:dyDescent="0.2">
      <c r="A876" s="89">
        <v>412300</v>
      </c>
      <c r="B876" s="25" t="s">
        <v>51</v>
      </c>
      <c r="C876" s="73">
        <v>20000</v>
      </c>
      <c r="D876" s="73">
        <v>17500</v>
      </c>
      <c r="E876" s="74">
        <f t="shared" ref="E876:E925" si="187">D876/C876*100</f>
        <v>87.5</v>
      </c>
    </row>
    <row r="877" spans="1:5" s="60" customFormat="1" x14ac:dyDescent="0.2">
      <c r="A877" s="89">
        <v>412500</v>
      </c>
      <c r="B877" s="25" t="s">
        <v>55</v>
      </c>
      <c r="C877" s="73">
        <v>13000</v>
      </c>
      <c r="D877" s="73">
        <v>16000</v>
      </c>
      <c r="E877" s="74">
        <f t="shared" si="187"/>
        <v>123.07692307692308</v>
      </c>
    </row>
    <row r="878" spans="1:5" s="60" customFormat="1" x14ac:dyDescent="0.2">
      <c r="A878" s="89">
        <v>412600</v>
      </c>
      <c r="B878" s="25" t="s">
        <v>56</v>
      </c>
      <c r="C878" s="73">
        <v>28000</v>
      </c>
      <c r="D878" s="73">
        <v>32000</v>
      </c>
      <c r="E878" s="74">
        <f t="shared" si="187"/>
        <v>114.28571428571428</v>
      </c>
    </row>
    <row r="879" spans="1:5" s="60" customFormat="1" x14ac:dyDescent="0.2">
      <c r="A879" s="89">
        <v>412700</v>
      </c>
      <c r="B879" s="25" t="s">
        <v>58</v>
      </c>
      <c r="C879" s="73">
        <v>40300</v>
      </c>
      <c r="D879" s="73">
        <v>40300</v>
      </c>
      <c r="E879" s="74">
        <f t="shared" si="187"/>
        <v>100</v>
      </c>
    </row>
    <row r="880" spans="1:5" s="60" customFormat="1" x14ac:dyDescent="0.2">
      <c r="A880" s="89">
        <v>412900</v>
      </c>
      <c r="B880" s="126" t="s">
        <v>74</v>
      </c>
      <c r="C880" s="73">
        <v>2000</v>
      </c>
      <c r="D880" s="73">
        <v>2000</v>
      </c>
      <c r="E880" s="74">
        <f t="shared" si="187"/>
        <v>100</v>
      </c>
    </row>
    <row r="881" spans="1:5" s="60" customFormat="1" x14ac:dyDescent="0.2">
      <c r="A881" s="89">
        <v>412900</v>
      </c>
      <c r="B881" s="126" t="s">
        <v>75</v>
      </c>
      <c r="C881" s="73">
        <v>170000</v>
      </c>
      <c r="D881" s="73">
        <v>687500</v>
      </c>
      <c r="E881" s="74"/>
    </row>
    <row r="882" spans="1:5" s="60" customFormat="1" x14ac:dyDescent="0.2">
      <c r="A882" s="89">
        <v>412900</v>
      </c>
      <c r="B882" s="126" t="s">
        <v>76</v>
      </c>
      <c r="C882" s="73">
        <v>10500</v>
      </c>
      <c r="D882" s="73">
        <v>10500</v>
      </c>
      <c r="E882" s="74">
        <f t="shared" si="187"/>
        <v>100</v>
      </c>
    </row>
    <row r="883" spans="1:5" s="60" customFormat="1" x14ac:dyDescent="0.2">
      <c r="A883" s="89">
        <v>412900</v>
      </c>
      <c r="B883" s="126" t="s">
        <v>77</v>
      </c>
      <c r="C883" s="73">
        <v>300</v>
      </c>
      <c r="D883" s="73">
        <v>300</v>
      </c>
      <c r="E883" s="74">
        <f t="shared" si="187"/>
        <v>100</v>
      </c>
    </row>
    <row r="884" spans="1:5" s="60" customFormat="1" x14ac:dyDescent="0.2">
      <c r="A884" s="89">
        <v>412900</v>
      </c>
      <c r="B884" s="126" t="s">
        <v>78</v>
      </c>
      <c r="C884" s="73">
        <v>1700</v>
      </c>
      <c r="D884" s="73">
        <v>1700</v>
      </c>
      <c r="E884" s="74">
        <f t="shared" si="187"/>
        <v>100</v>
      </c>
    </row>
    <row r="885" spans="1:5" s="60" customFormat="1" x14ac:dyDescent="0.2">
      <c r="A885" s="89">
        <v>412900</v>
      </c>
      <c r="B885" s="25" t="s">
        <v>80</v>
      </c>
      <c r="C885" s="73">
        <v>4700</v>
      </c>
      <c r="D885" s="73">
        <v>4700</v>
      </c>
      <c r="E885" s="74">
        <f t="shared" si="187"/>
        <v>100</v>
      </c>
    </row>
    <row r="886" spans="1:5" s="79" customFormat="1" ht="19.5" x14ac:dyDescent="0.2">
      <c r="A886" s="91">
        <v>480000</v>
      </c>
      <c r="B886" s="75" t="s">
        <v>221</v>
      </c>
      <c r="C886" s="134">
        <f t="shared" ref="C886" si="188">C887</f>
        <v>120000</v>
      </c>
      <c r="D886" s="134">
        <f>D887</f>
        <v>120000</v>
      </c>
      <c r="E886" s="135">
        <f t="shared" si="187"/>
        <v>100</v>
      </c>
    </row>
    <row r="887" spans="1:5" s="79" customFormat="1" ht="19.5" x14ac:dyDescent="0.2">
      <c r="A887" s="91">
        <v>488000</v>
      </c>
      <c r="B887" s="75" t="s">
        <v>29</v>
      </c>
      <c r="C887" s="134">
        <f t="shared" ref="C887" si="189">SUM(C888)</f>
        <v>120000</v>
      </c>
      <c r="D887" s="134">
        <f>SUM(D888)</f>
        <v>120000</v>
      </c>
      <c r="E887" s="135">
        <f t="shared" si="187"/>
        <v>100</v>
      </c>
    </row>
    <row r="888" spans="1:5" s="60" customFormat="1" x14ac:dyDescent="0.2">
      <c r="A888" s="89">
        <v>488100</v>
      </c>
      <c r="B888" s="25" t="s">
        <v>259</v>
      </c>
      <c r="C888" s="73">
        <v>120000</v>
      </c>
      <c r="D888" s="73">
        <v>120000</v>
      </c>
      <c r="E888" s="74">
        <f t="shared" si="187"/>
        <v>100</v>
      </c>
    </row>
    <row r="889" spans="1:5" s="79" customFormat="1" ht="19.5" x14ac:dyDescent="0.2">
      <c r="A889" s="91">
        <v>510000</v>
      </c>
      <c r="B889" s="75" t="s">
        <v>273</v>
      </c>
      <c r="C889" s="134">
        <f>C892+C890</f>
        <v>3000</v>
      </c>
      <c r="D889" s="134">
        <f>D892+D890</f>
        <v>20800</v>
      </c>
      <c r="E889" s="135"/>
    </row>
    <row r="890" spans="1:5" s="79" customFormat="1" ht="19.5" x14ac:dyDescent="0.2">
      <c r="A890" s="91">
        <v>511000</v>
      </c>
      <c r="B890" s="75" t="s">
        <v>274</v>
      </c>
      <c r="C890" s="134">
        <f>C891</f>
        <v>0</v>
      </c>
      <c r="D890" s="134">
        <f>D891</f>
        <v>16500</v>
      </c>
      <c r="E890" s="135">
        <v>0</v>
      </c>
    </row>
    <row r="891" spans="1:5" s="60" customFormat="1" x14ac:dyDescent="0.2">
      <c r="A891" s="89">
        <v>511300</v>
      </c>
      <c r="B891" s="25" t="s">
        <v>277</v>
      </c>
      <c r="C891" s="73">
        <v>0</v>
      </c>
      <c r="D891" s="73">
        <v>16500</v>
      </c>
      <c r="E891" s="74">
        <v>0</v>
      </c>
    </row>
    <row r="892" spans="1:5" s="79" customFormat="1" ht="19.5" x14ac:dyDescent="0.2">
      <c r="A892" s="91">
        <v>516000</v>
      </c>
      <c r="B892" s="75" t="s">
        <v>287</v>
      </c>
      <c r="C892" s="134">
        <f t="shared" ref="C892" si="190">C893</f>
        <v>3000</v>
      </c>
      <c r="D892" s="134">
        <f>D893</f>
        <v>4300</v>
      </c>
      <c r="E892" s="135">
        <f t="shared" si="187"/>
        <v>143.33333333333334</v>
      </c>
    </row>
    <row r="893" spans="1:5" s="60" customFormat="1" x14ac:dyDescent="0.2">
      <c r="A893" s="89">
        <v>516100</v>
      </c>
      <c r="B893" s="25" t="s">
        <v>287</v>
      </c>
      <c r="C893" s="73">
        <v>3000</v>
      </c>
      <c r="D893" s="73">
        <v>4300</v>
      </c>
      <c r="E893" s="74">
        <f t="shared" si="187"/>
        <v>143.33333333333334</v>
      </c>
    </row>
    <row r="894" spans="1:5" s="60" customFormat="1" x14ac:dyDescent="0.2">
      <c r="A894" s="141"/>
      <c r="B894" s="128" t="s">
        <v>327</v>
      </c>
      <c r="C894" s="139">
        <f>C868+C886+C889</f>
        <v>1693500</v>
      </c>
      <c r="D894" s="139">
        <f>D868+D886+D889</f>
        <v>1693500</v>
      </c>
      <c r="E894" s="140">
        <f t="shared" si="187"/>
        <v>100</v>
      </c>
    </row>
    <row r="895" spans="1:5" s="60" customFormat="1" x14ac:dyDescent="0.2">
      <c r="A895" s="77"/>
      <c r="B895" s="67"/>
      <c r="C895" s="132"/>
      <c r="D895" s="132"/>
      <c r="E895" s="133"/>
    </row>
    <row r="896" spans="1:5" s="60" customFormat="1" x14ac:dyDescent="0.2">
      <c r="A896" s="77"/>
      <c r="B896" s="67"/>
      <c r="C896" s="132"/>
      <c r="D896" s="132"/>
      <c r="E896" s="133"/>
    </row>
    <row r="897" spans="1:5" s="60" customFormat="1" ht="19.5" x14ac:dyDescent="0.2">
      <c r="A897" s="89" t="s">
        <v>374</v>
      </c>
      <c r="B897" s="75"/>
      <c r="C897" s="132"/>
      <c r="D897" s="132"/>
      <c r="E897" s="133"/>
    </row>
    <row r="898" spans="1:5" s="60" customFormat="1" ht="19.5" x14ac:dyDescent="0.2">
      <c r="A898" s="89" t="s">
        <v>375</v>
      </c>
      <c r="B898" s="75"/>
      <c r="C898" s="132"/>
      <c r="D898" s="132"/>
      <c r="E898" s="133"/>
    </row>
    <row r="899" spans="1:5" s="60" customFormat="1" ht="19.5" x14ac:dyDescent="0.2">
      <c r="A899" s="89" t="s">
        <v>376</v>
      </c>
      <c r="B899" s="75"/>
      <c r="C899" s="132"/>
      <c r="D899" s="132"/>
      <c r="E899" s="133"/>
    </row>
    <row r="900" spans="1:5" s="60" customFormat="1" ht="19.5" x14ac:dyDescent="0.2">
      <c r="A900" s="89" t="s">
        <v>962</v>
      </c>
      <c r="B900" s="75"/>
      <c r="C900" s="132"/>
      <c r="D900" s="132"/>
      <c r="E900" s="133"/>
    </row>
    <row r="901" spans="1:5" s="60" customFormat="1" x14ac:dyDescent="0.2">
      <c r="A901" s="89"/>
      <c r="B901" s="66"/>
      <c r="C901" s="124"/>
      <c r="D901" s="124"/>
      <c r="E901" s="125"/>
    </row>
    <row r="902" spans="1:5" s="60" customFormat="1" ht="19.5" x14ac:dyDescent="0.2">
      <c r="A902" s="91">
        <v>410000</v>
      </c>
      <c r="B902" s="69" t="s">
        <v>42</v>
      </c>
      <c r="C902" s="134">
        <f>C903+C908+C924+C922+C926</f>
        <v>169751600</v>
      </c>
      <c r="D902" s="134">
        <f>D903+D908+D924+D922+D926</f>
        <v>176522100</v>
      </c>
      <c r="E902" s="135">
        <f t="shared" si="187"/>
        <v>103.9884749245368</v>
      </c>
    </row>
    <row r="903" spans="1:5" s="60" customFormat="1" ht="19.5" x14ac:dyDescent="0.2">
      <c r="A903" s="91">
        <v>411000</v>
      </c>
      <c r="B903" s="69" t="s">
        <v>43</v>
      </c>
      <c r="C903" s="134">
        <f t="shared" ref="C903" si="191">SUM(C904:C907)</f>
        <v>158688300</v>
      </c>
      <c r="D903" s="134">
        <f t="shared" ref="D903" si="192">SUM(D904:D907)</f>
        <v>165402800</v>
      </c>
      <c r="E903" s="135">
        <f t="shared" si="187"/>
        <v>104.23125082315457</v>
      </c>
    </row>
    <row r="904" spans="1:5" s="60" customFormat="1" x14ac:dyDescent="0.2">
      <c r="A904" s="89">
        <v>411100</v>
      </c>
      <c r="B904" s="25" t="s">
        <v>44</v>
      </c>
      <c r="C904" s="73">
        <v>149662300</v>
      </c>
      <c r="D904" s="73">
        <v>155782300</v>
      </c>
      <c r="E904" s="74">
        <f t="shared" si="187"/>
        <v>104.08920616614871</v>
      </c>
    </row>
    <row r="905" spans="1:5" s="60" customFormat="1" ht="37.5" x14ac:dyDescent="0.2">
      <c r="A905" s="89">
        <v>411200</v>
      </c>
      <c r="B905" s="25" t="s">
        <v>45</v>
      </c>
      <c r="C905" s="73">
        <v>4521000</v>
      </c>
      <c r="D905" s="73">
        <v>4821000</v>
      </c>
      <c r="E905" s="74">
        <f t="shared" si="187"/>
        <v>106.635700066357</v>
      </c>
    </row>
    <row r="906" spans="1:5" s="60" customFormat="1" ht="37.5" x14ac:dyDescent="0.2">
      <c r="A906" s="89">
        <v>411300</v>
      </c>
      <c r="B906" s="25" t="s">
        <v>46</v>
      </c>
      <c r="C906" s="73">
        <v>3168900</v>
      </c>
      <c r="D906" s="73">
        <v>3163400</v>
      </c>
      <c r="E906" s="74">
        <f t="shared" si="187"/>
        <v>99.826438196219513</v>
      </c>
    </row>
    <row r="907" spans="1:5" s="60" customFormat="1" x14ac:dyDescent="0.2">
      <c r="A907" s="89">
        <v>411400</v>
      </c>
      <c r="B907" s="25" t="s">
        <v>47</v>
      </c>
      <c r="C907" s="73">
        <v>1336100</v>
      </c>
      <c r="D907" s="73">
        <v>1636100</v>
      </c>
      <c r="E907" s="74">
        <f t="shared" si="187"/>
        <v>122.45340917595988</v>
      </c>
    </row>
    <row r="908" spans="1:5" s="60" customFormat="1" ht="19.5" x14ac:dyDescent="0.2">
      <c r="A908" s="91">
        <v>412000</v>
      </c>
      <c r="B908" s="75" t="s">
        <v>48</v>
      </c>
      <c r="C908" s="134">
        <f t="shared" ref="C908" si="193">SUM(C909:C921)</f>
        <v>10963300</v>
      </c>
      <c r="D908" s="134">
        <f>SUM(D909:D921)</f>
        <v>11008300</v>
      </c>
      <c r="E908" s="135">
        <f t="shared" si="187"/>
        <v>100.41046035409047</v>
      </c>
    </row>
    <row r="909" spans="1:5" s="60" customFormat="1" x14ac:dyDescent="0.2">
      <c r="A909" s="89">
        <v>412100</v>
      </c>
      <c r="B909" s="25" t="s">
        <v>49</v>
      </c>
      <c r="C909" s="73">
        <v>439400</v>
      </c>
      <c r="D909" s="73">
        <v>439400</v>
      </c>
      <c r="E909" s="74">
        <f t="shared" si="187"/>
        <v>100</v>
      </c>
    </row>
    <row r="910" spans="1:5" s="60" customFormat="1" ht="37.5" x14ac:dyDescent="0.2">
      <c r="A910" s="89">
        <v>412200</v>
      </c>
      <c r="B910" s="25" t="s">
        <v>50</v>
      </c>
      <c r="C910" s="73">
        <v>3915800</v>
      </c>
      <c r="D910" s="73">
        <v>3905800</v>
      </c>
      <c r="E910" s="74">
        <f t="shared" si="187"/>
        <v>99.74462434240769</v>
      </c>
    </row>
    <row r="911" spans="1:5" s="60" customFormat="1" x14ac:dyDescent="0.2">
      <c r="A911" s="89">
        <v>412300</v>
      </c>
      <c r="B911" s="25" t="s">
        <v>51</v>
      </c>
      <c r="C911" s="73">
        <v>630000</v>
      </c>
      <c r="D911" s="73">
        <v>630000</v>
      </c>
      <c r="E911" s="74">
        <f t="shared" si="187"/>
        <v>100</v>
      </c>
    </row>
    <row r="912" spans="1:5" s="60" customFormat="1" x14ac:dyDescent="0.2">
      <c r="A912" s="89">
        <v>412400</v>
      </c>
      <c r="B912" s="25" t="s">
        <v>53</v>
      </c>
      <c r="C912" s="73">
        <v>838000</v>
      </c>
      <c r="D912" s="73">
        <v>838000</v>
      </c>
      <c r="E912" s="74">
        <f t="shared" si="187"/>
        <v>100</v>
      </c>
    </row>
    <row r="913" spans="1:5" s="60" customFormat="1" x14ac:dyDescent="0.2">
      <c r="A913" s="89">
        <v>412500</v>
      </c>
      <c r="B913" s="25" t="s">
        <v>55</v>
      </c>
      <c r="C913" s="73">
        <v>1355400</v>
      </c>
      <c r="D913" s="73">
        <v>1355400</v>
      </c>
      <c r="E913" s="74">
        <f t="shared" si="187"/>
        <v>100</v>
      </c>
    </row>
    <row r="914" spans="1:5" s="60" customFormat="1" x14ac:dyDescent="0.2">
      <c r="A914" s="89">
        <v>412600</v>
      </c>
      <c r="B914" s="25" t="s">
        <v>56</v>
      </c>
      <c r="C914" s="73">
        <v>2064000</v>
      </c>
      <c r="D914" s="73">
        <v>2064000</v>
      </c>
      <c r="E914" s="74">
        <f t="shared" si="187"/>
        <v>100</v>
      </c>
    </row>
    <row r="915" spans="1:5" s="60" customFormat="1" x14ac:dyDescent="0.2">
      <c r="A915" s="89">
        <v>412700</v>
      </c>
      <c r="B915" s="25" t="s">
        <v>58</v>
      </c>
      <c r="C915" s="73">
        <v>948200</v>
      </c>
      <c r="D915" s="73">
        <v>948200</v>
      </c>
      <c r="E915" s="74">
        <f t="shared" si="187"/>
        <v>100</v>
      </c>
    </row>
    <row r="916" spans="1:5" s="60" customFormat="1" x14ac:dyDescent="0.2">
      <c r="A916" s="89">
        <v>412800</v>
      </c>
      <c r="B916" s="25" t="s">
        <v>73</v>
      </c>
      <c r="C916" s="73">
        <v>0</v>
      </c>
      <c r="D916" s="73">
        <v>55000</v>
      </c>
      <c r="E916" s="74">
        <v>0</v>
      </c>
    </row>
    <row r="917" spans="1:5" s="60" customFormat="1" x14ac:dyDescent="0.2">
      <c r="A917" s="89">
        <v>412900</v>
      </c>
      <c r="B917" s="126" t="s">
        <v>74</v>
      </c>
      <c r="C917" s="73">
        <v>19600</v>
      </c>
      <c r="D917" s="73">
        <v>19600</v>
      </c>
      <c r="E917" s="74">
        <f t="shared" si="187"/>
        <v>100</v>
      </c>
    </row>
    <row r="918" spans="1:5" s="60" customFormat="1" x14ac:dyDescent="0.2">
      <c r="A918" s="89">
        <v>412900</v>
      </c>
      <c r="B918" s="126" t="s">
        <v>75</v>
      </c>
      <c r="C918" s="73">
        <v>200000</v>
      </c>
      <c r="D918" s="73">
        <v>200000</v>
      </c>
      <c r="E918" s="74">
        <f t="shared" si="187"/>
        <v>100</v>
      </c>
    </row>
    <row r="919" spans="1:5" s="60" customFormat="1" x14ac:dyDescent="0.2">
      <c r="A919" s="89">
        <v>412900</v>
      </c>
      <c r="B919" s="126" t="s">
        <v>76</v>
      </c>
      <c r="C919" s="73">
        <v>35000</v>
      </c>
      <c r="D919" s="73">
        <v>35000</v>
      </c>
      <c r="E919" s="74">
        <f t="shared" si="187"/>
        <v>100</v>
      </c>
    </row>
    <row r="920" spans="1:5" s="60" customFormat="1" x14ac:dyDescent="0.2">
      <c r="A920" s="89">
        <v>412900</v>
      </c>
      <c r="B920" s="126" t="s">
        <v>77</v>
      </c>
      <c r="C920" s="73">
        <v>427900</v>
      </c>
      <c r="D920" s="73">
        <v>427900</v>
      </c>
      <c r="E920" s="74">
        <f t="shared" si="187"/>
        <v>100</v>
      </c>
    </row>
    <row r="921" spans="1:5" s="60" customFormat="1" x14ac:dyDescent="0.2">
      <c r="A921" s="89">
        <v>412900</v>
      </c>
      <c r="B921" s="25" t="s">
        <v>80</v>
      </c>
      <c r="C921" s="73">
        <v>90000</v>
      </c>
      <c r="D921" s="73">
        <v>90000</v>
      </c>
      <c r="E921" s="74">
        <f t="shared" si="187"/>
        <v>100</v>
      </c>
    </row>
    <row r="922" spans="1:5" s="79" customFormat="1" ht="19.5" x14ac:dyDescent="0.2">
      <c r="A922" s="91">
        <v>413000</v>
      </c>
      <c r="B922" s="75" t="s">
        <v>101</v>
      </c>
      <c r="C922" s="134">
        <f t="shared" ref="C922" si="194">C923</f>
        <v>0</v>
      </c>
      <c r="D922" s="134">
        <f>D923</f>
        <v>10000</v>
      </c>
      <c r="E922" s="135">
        <v>0</v>
      </c>
    </row>
    <row r="923" spans="1:5" s="60" customFormat="1" x14ac:dyDescent="0.2">
      <c r="A923" s="89">
        <v>413900</v>
      </c>
      <c r="B923" s="25" t="s">
        <v>110</v>
      </c>
      <c r="C923" s="73">
        <v>0</v>
      </c>
      <c r="D923" s="73">
        <v>10000</v>
      </c>
      <c r="E923" s="74">
        <v>0</v>
      </c>
    </row>
    <row r="924" spans="1:5" s="79" customFormat="1" ht="19.5" x14ac:dyDescent="0.2">
      <c r="A924" s="91">
        <v>415000</v>
      </c>
      <c r="B924" s="75" t="s">
        <v>125</v>
      </c>
      <c r="C924" s="134">
        <f>SUM(C925:C925)</f>
        <v>100000</v>
      </c>
      <c r="D924" s="134">
        <f>SUM(D925:D925)</f>
        <v>100000</v>
      </c>
      <c r="E924" s="135">
        <f t="shared" si="187"/>
        <v>100</v>
      </c>
    </row>
    <row r="925" spans="1:5" s="150" customFormat="1" x14ac:dyDescent="0.2">
      <c r="A925" s="138">
        <v>415200</v>
      </c>
      <c r="B925" s="25" t="s">
        <v>133</v>
      </c>
      <c r="C925" s="73">
        <v>100000</v>
      </c>
      <c r="D925" s="73">
        <v>100000</v>
      </c>
      <c r="E925" s="74">
        <f t="shared" si="187"/>
        <v>100</v>
      </c>
    </row>
    <row r="926" spans="1:5" s="79" customFormat="1" ht="19.5" x14ac:dyDescent="0.2">
      <c r="A926" s="91">
        <v>419000</v>
      </c>
      <c r="B926" s="75" t="s">
        <v>220</v>
      </c>
      <c r="C926" s="134">
        <f t="shared" ref="C926" si="195">C927</f>
        <v>0</v>
      </c>
      <c r="D926" s="134">
        <f>D927</f>
        <v>1000</v>
      </c>
      <c r="E926" s="135">
        <v>0</v>
      </c>
    </row>
    <row r="927" spans="1:5" s="150" customFormat="1" x14ac:dyDescent="0.2">
      <c r="A927" s="89">
        <v>419100</v>
      </c>
      <c r="B927" s="25" t="s">
        <v>220</v>
      </c>
      <c r="C927" s="73">
        <v>0</v>
      </c>
      <c r="D927" s="73">
        <v>1000</v>
      </c>
      <c r="E927" s="74">
        <v>0</v>
      </c>
    </row>
    <row r="928" spans="1:5" s="60" customFormat="1" ht="19.5" x14ac:dyDescent="0.2">
      <c r="A928" s="91">
        <v>510000</v>
      </c>
      <c r="B928" s="75" t="s">
        <v>273</v>
      </c>
      <c r="C928" s="134">
        <f>C929+C933</f>
        <v>2945400</v>
      </c>
      <c r="D928" s="134">
        <f>D929+D933</f>
        <v>5299400</v>
      </c>
      <c r="E928" s="135">
        <f t="shared" ref="E928:E978" si="196">D928/C928*100</f>
        <v>179.92123310925513</v>
      </c>
    </row>
    <row r="929" spans="1:5" s="60" customFormat="1" ht="19.5" x14ac:dyDescent="0.2">
      <c r="A929" s="91">
        <v>511000</v>
      </c>
      <c r="B929" s="75" t="s">
        <v>274</v>
      </c>
      <c r="C929" s="134">
        <f t="shared" ref="C929" si="197">SUM(C930:C932)</f>
        <v>2245400</v>
      </c>
      <c r="D929" s="134">
        <f t="shared" ref="D929" si="198">SUM(D930:D932)</f>
        <v>3099400</v>
      </c>
      <c r="E929" s="135">
        <f t="shared" si="196"/>
        <v>138.03331255010244</v>
      </c>
    </row>
    <row r="930" spans="1:5" s="60" customFormat="1" x14ac:dyDescent="0.2">
      <c r="A930" s="89">
        <v>511100</v>
      </c>
      <c r="B930" s="25" t="s">
        <v>275</v>
      </c>
      <c r="C930" s="73">
        <v>550000</v>
      </c>
      <c r="D930" s="73">
        <v>1429999.9999999998</v>
      </c>
      <c r="E930" s="74">
        <f t="shared" si="196"/>
        <v>259.99999999999994</v>
      </c>
    </row>
    <row r="931" spans="1:5" s="60" customFormat="1" ht="18.75" customHeight="1" x14ac:dyDescent="0.2">
      <c r="A931" s="89">
        <v>511200</v>
      </c>
      <c r="B931" s="25" t="s">
        <v>276</v>
      </c>
      <c r="C931" s="73">
        <v>500000</v>
      </c>
      <c r="D931" s="73">
        <v>324000</v>
      </c>
      <c r="E931" s="74">
        <f t="shared" si="196"/>
        <v>64.8</v>
      </c>
    </row>
    <row r="932" spans="1:5" s="60" customFormat="1" x14ac:dyDescent="0.2">
      <c r="A932" s="89">
        <v>511300</v>
      </c>
      <c r="B932" s="25" t="s">
        <v>277</v>
      </c>
      <c r="C932" s="73">
        <v>1195400</v>
      </c>
      <c r="D932" s="73">
        <v>1345400</v>
      </c>
      <c r="E932" s="74">
        <f t="shared" si="196"/>
        <v>112.5481010540405</v>
      </c>
    </row>
    <row r="933" spans="1:5" s="150" customFormat="1" ht="19.5" x14ac:dyDescent="0.2">
      <c r="A933" s="91">
        <v>516000</v>
      </c>
      <c r="B933" s="75" t="s">
        <v>287</v>
      </c>
      <c r="C933" s="151">
        <f t="shared" ref="C933" si="199">C934</f>
        <v>700000</v>
      </c>
      <c r="D933" s="151">
        <f>D934</f>
        <v>2200000</v>
      </c>
      <c r="E933" s="152"/>
    </row>
    <row r="934" spans="1:5" s="150" customFormat="1" x14ac:dyDescent="0.2">
      <c r="A934" s="89">
        <v>516100</v>
      </c>
      <c r="B934" s="25" t="s">
        <v>287</v>
      </c>
      <c r="C934" s="73">
        <v>700000</v>
      </c>
      <c r="D934" s="73">
        <v>2200000</v>
      </c>
      <c r="E934" s="74"/>
    </row>
    <row r="935" spans="1:5" s="79" customFormat="1" ht="19.5" x14ac:dyDescent="0.2">
      <c r="A935" s="91">
        <v>630000</v>
      </c>
      <c r="B935" s="75" t="s">
        <v>308</v>
      </c>
      <c r="C935" s="134">
        <f>C936+C939</f>
        <v>1350000</v>
      </c>
      <c r="D935" s="134">
        <f>D936+D939</f>
        <v>3630000</v>
      </c>
      <c r="E935" s="135">
        <f t="shared" si="196"/>
        <v>268.88888888888891</v>
      </c>
    </row>
    <row r="936" spans="1:5" s="79" customFormat="1" ht="19.5" x14ac:dyDescent="0.2">
      <c r="A936" s="91">
        <v>631000</v>
      </c>
      <c r="B936" s="75" t="s">
        <v>309</v>
      </c>
      <c r="C936" s="134">
        <f>C937+C938</f>
        <v>75000</v>
      </c>
      <c r="D936" s="134">
        <f>D937+D938</f>
        <v>2115000</v>
      </c>
      <c r="E936" s="135"/>
    </row>
    <row r="937" spans="1:5" s="150" customFormat="1" x14ac:dyDescent="0.2">
      <c r="A937" s="89">
        <v>631100</v>
      </c>
      <c r="B937" s="25" t="s">
        <v>310</v>
      </c>
      <c r="C937" s="73">
        <v>75000</v>
      </c>
      <c r="D937" s="73">
        <v>105000</v>
      </c>
      <c r="E937" s="74">
        <f t="shared" si="196"/>
        <v>140</v>
      </c>
    </row>
    <row r="938" spans="1:5" s="150" customFormat="1" x14ac:dyDescent="0.2">
      <c r="A938" s="89">
        <v>631300</v>
      </c>
      <c r="B938" s="25" t="s">
        <v>643</v>
      </c>
      <c r="C938" s="73">
        <v>0</v>
      </c>
      <c r="D938" s="73">
        <v>2010000</v>
      </c>
      <c r="E938" s="74">
        <v>0</v>
      </c>
    </row>
    <row r="939" spans="1:5" s="79" customFormat="1" ht="19.5" x14ac:dyDescent="0.2">
      <c r="A939" s="91">
        <v>638000</v>
      </c>
      <c r="B939" s="75" t="s">
        <v>317</v>
      </c>
      <c r="C939" s="134">
        <f t="shared" ref="C939" si="200">C940</f>
        <v>1275000</v>
      </c>
      <c r="D939" s="134">
        <f>D940</f>
        <v>1515000</v>
      </c>
      <c r="E939" s="135">
        <f t="shared" si="196"/>
        <v>118.82352941176471</v>
      </c>
    </row>
    <row r="940" spans="1:5" s="150" customFormat="1" x14ac:dyDescent="0.2">
      <c r="A940" s="89">
        <v>638100</v>
      </c>
      <c r="B940" s="25" t="s">
        <v>318</v>
      </c>
      <c r="C940" s="73">
        <v>1275000</v>
      </c>
      <c r="D940" s="73">
        <v>1515000</v>
      </c>
      <c r="E940" s="74">
        <f t="shared" si="196"/>
        <v>118.82352941176471</v>
      </c>
    </row>
    <row r="941" spans="1:5" s="60" customFormat="1" x14ac:dyDescent="0.2">
      <c r="A941" s="141"/>
      <c r="B941" s="128" t="s">
        <v>327</v>
      </c>
      <c r="C941" s="139">
        <f>C902+C928+C935</f>
        <v>174047000</v>
      </c>
      <c r="D941" s="139">
        <f>D902+D928+D935</f>
        <v>185451500</v>
      </c>
      <c r="E941" s="140">
        <f t="shared" si="196"/>
        <v>106.55254040575247</v>
      </c>
    </row>
    <row r="942" spans="1:5" s="60" customFormat="1" x14ac:dyDescent="0.2">
      <c r="A942" s="142"/>
      <c r="B942" s="153"/>
      <c r="C942" s="124"/>
      <c r="D942" s="124"/>
      <c r="E942" s="125"/>
    </row>
    <row r="943" spans="1:5" s="60" customFormat="1" x14ac:dyDescent="0.2">
      <c r="A943" s="77"/>
      <c r="B943" s="67"/>
      <c r="C943" s="132"/>
      <c r="D943" s="132"/>
      <c r="E943" s="133"/>
    </row>
    <row r="944" spans="1:5" s="60" customFormat="1" ht="19.5" x14ac:dyDescent="0.2">
      <c r="A944" s="89" t="s">
        <v>377</v>
      </c>
      <c r="B944" s="75"/>
      <c r="C944" s="132"/>
      <c r="D944" s="132"/>
      <c r="E944" s="133"/>
    </row>
    <row r="945" spans="1:5" s="60" customFormat="1" ht="19.5" x14ac:dyDescent="0.2">
      <c r="A945" s="89" t="s">
        <v>378</v>
      </c>
      <c r="B945" s="75"/>
      <c r="C945" s="132"/>
      <c r="D945" s="132"/>
      <c r="E945" s="133"/>
    </row>
    <row r="946" spans="1:5" s="60" customFormat="1" ht="19.5" x14ac:dyDescent="0.2">
      <c r="A946" s="89" t="s">
        <v>356</v>
      </c>
      <c r="B946" s="75"/>
      <c r="C946" s="132"/>
      <c r="D946" s="132"/>
      <c r="E946" s="133"/>
    </row>
    <row r="947" spans="1:5" s="60" customFormat="1" ht="19.5" x14ac:dyDescent="0.2">
      <c r="A947" s="89" t="s">
        <v>326</v>
      </c>
      <c r="B947" s="75"/>
      <c r="C947" s="132"/>
      <c r="D947" s="132"/>
      <c r="E947" s="133"/>
    </row>
    <row r="948" spans="1:5" s="60" customFormat="1" x14ac:dyDescent="0.2">
      <c r="A948" s="89"/>
      <c r="B948" s="66"/>
      <c r="C948" s="124"/>
      <c r="D948" s="124"/>
      <c r="E948" s="125"/>
    </row>
    <row r="949" spans="1:5" s="60" customFormat="1" ht="19.5" x14ac:dyDescent="0.2">
      <c r="A949" s="91">
        <v>410000</v>
      </c>
      <c r="B949" s="69" t="s">
        <v>42</v>
      </c>
      <c r="C949" s="134">
        <f>C950+C955+C971+C979</f>
        <v>5404100</v>
      </c>
      <c r="D949" s="134">
        <f>D950+D955+D971+D979</f>
        <v>5018099.9999999991</v>
      </c>
      <c r="E949" s="135">
        <f t="shared" si="196"/>
        <v>92.857275031920196</v>
      </c>
    </row>
    <row r="950" spans="1:5" s="60" customFormat="1" ht="19.5" x14ac:dyDescent="0.2">
      <c r="A950" s="91">
        <v>411000</v>
      </c>
      <c r="B950" s="69" t="s">
        <v>43</v>
      </c>
      <c r="C950" s="134">
        <f t="shared" ref="C950" si="201">SUM(C951:C954)</f>
        <v>2172100</v>
      </c>
      <c r="D950" s="134">
        <f t="shared" ref="D950" si="202">SUM(D951:D954)</f>
        <v>2227100</v>
      </c>
      <c r="E950" s="135">
        <f t="shared" si="196"/>
        <v>102.53211178122554</v>
      </c>
    </row>
    <row r="951" spans="1:5" s="60" customFormat="1" x14ac:dyDescent="0.2">
      <c r="A951" s="89">
        <v>411100</v>
      </c>
      <c r="B951" s="25" t="s">
        <v>44</v>
      </c>
      <c r="C951" s="73">
        <v>1960800</v>
      </c>
      <c r="D951" s="73">
        <v>2084900</v>
      </c>
      <c r="E951" s="74">
        <f t="shared" si="196"/>
        <v>106.32904936760505</v>
      </c>
    </row>
    <row r="952" spans="1:5" s="60" customFormat="1" ht="37.5" x14ac:dyDescent="0.2">
      <c r="A952" s="89">
        <v>411200</v>
      </c>
      <c r="B952" s="25" t="s">
        <v>45</v>
      </c>
      <c r="C952" s="73">
        <v>48000</v>
      </c>
      <c r="D952" s="73">
        <v>48000</v>
      </c>
      <c r="E952" s="74">
        <f t="shared" si="196"/>
        <v>100</v>
      </c>
    </row>
    <row r="953" spans="1:5" s="60" customFormat="1" ht="37.5" x14ac:dyDescent="0.2">
      <c r="A953" s="89">
        <v>411300</v>
      </c>
      <c r="B953" s="25" t="s">
        <v>46</v>
      </c>
      <c r="C953" s="73">
        <v>126200</v>
      </c>
      <c r="D953" s="73">
        <v>63100</v>
      </c>
      <c r="E953" s="74">
        <f t="shared" si="196"/>
        <v>50</v>
      </c>
    </row>
    <row r="954" spans="1:5" s="60" customFormat="1" x14ac:dyDescent="0.2">
      <c r="A954" s="89">
        <v>411400</v>
      </c>
      <c r="B954" s="25" t="s">
        <v>47</v>
      </c>
      <c r="C954" s="73">
        <v>37100</v>
      </c>
      <c r="D954" s="73">
        <v>31100</v>
      </c>
      <c r="E954" s="74">
        <f t="shared" si="196"/>
        <v>83.827493261455515</v>
      </c>
    </row>
    <row r="955" spans="1:5" s="60" customFormat="1" ht="19.5" x14ac:dyDescent="0.2">
      <c r="A955" s="91">
        <v>412000</v>
      </c>
      <c r="B955" s="75" t="s">
        <v>48</v>
      </c>
      <c r="C955" s="134">
        <f>SUM(C956:C970)</f>
        <v>1421000</v>
      </c>
      <c r="D955" s="134">
        <f>SUM(D956:D970)</f>
        <v>1482999.9999999993</v>
      </c>
      <c r="E955" s="135">
        <f t="shared" si="196"/>
        <v>104.36312456016886</v>
      </c>
    </row>
    <row r="956" spans="1:5" s="60" customFormat="1" x14ac:dyDescent="0.2">
      <c r="A956" s="89">
        <v>412100</v>
      </c>
      <c r="B956" s="25" t="s">
        <v>49</v>
      </c>
      <c r="C956" s="73">
        <v>7900</v>
      </c>
      <c r="D956" s="73">
        <v>5499.9999999999991</v>
      </c>
      <c r="E956" s="74">
        <f t="shared" si="196"/>
        <v>69.620253164556956</v>
      </c>
    </row>
    <row r="957" spans="1:5" s="60" customFormat="1" ht="37.5" x14ac:dyDescent="0.2">
      <c r="A957" s="89">
        <v>412200</v>
      </c>
      <c r="B957" s="25" t="s">
        <v>50</v>
      </c>
      <c r="C957" s="73">
        <v>85000</v>
      </c>
      <c r="D957" s="73">
        <v>75000</v>
      </c>
      <c r="E957" s="74">
        <f t="shared" si="196"/>
        <v>88.235294117647058</v>
      </c>
    </row>
    <row r="958" spans="1:5" s="60" customFormat="1" x14ac:dyDescent="0.2">
      <c r="A958" s="89">
        <v>412300</v>
      </c>
      <c r="B958" s="25" t="s">
        <v>51</v>
      </c>
      <c r="C958" s="73">
        <v>21800</v>
      </c>
      <c r="D958" s="73">
        <v>23000.000000000004</v>
      </c>
      <c r="E958" s="74">
        <f t="shared" si="196"/>
        <v>105.50458715596332</v>
      </c>
    </row>
    <row r="959" spans="1:5" s="60" customFormat="1" x14ac:dyDescent="0.2">
      <c r="A959" s="89">
        <v>412500</v>
      </c>
      <c r="B959" s="25" t="s">
        <v>55</v>
      </c>
      <c r="C959" s="73">
        <v>20000</v>
      </c>
      <c r="D959" s="73">
        <v>21999.999999999996</v>
      </c>
      <c r="E959" s="74">
        <f t="shared" si="196"/>
        <v>109.99999999999999</v>
      </c>
    </row>
    <row r="960" spans="1:5" s="60" customFormat="1" x14ac:dyDescent="0.2">
      <c r="A960" s="89">
        <v>412600</v>
      </c>
      <c r="B960" s="25" t="s">
        <v>56</v>
      </c>
      <c r="C960" s="73">
        <v>28500</v>
      </c>
      <c r="D960" s="73">
        <v>42699.999999999964</v>
      </c>
      <c r="E960" s="74">
        <f t="shared" si="196"/>
        <v>149.82456140350862</v>
      </c>
    </row>
    <row r="961" spans="1:5" s="60" customFormat="1" x14ac:dyDescent="0.2">
      <c r="A961" s="89">
        <v>412700</v>
      </c>
      <c r="B961" s="25" t="s">
        <v>58</v>
      </c>
      <c r="C961" s="73">
        <v>1020500</v>
      </c>
      <c r="D961" s="73">
        <v>1020499.9999999994</v>
      </c>
      <c r="E961" s="74">
        <f t="shared" si="196"/>
        <v>99.999999999999943</v>
      </c>
    </row>
    <row r="962" spans="1:5" s="60" customFormat="1" x14ac:dyDescent="0.2">
      <c r="A962" s="89">
        <v>412700</v>
      </c>
      <c r="B962" s="25" t="s">
        <v>61</v>
      </c>
      <c r="C962" s="73">
        <v>40000</v>
      </c>
      <c r="D962" s="73">
        <v>59999.999999999971</v>
      </c>
      <c r="E962" s="74">
        <f t="shared" si="196"/>
        <v>149.99999999999994</v>
      </c>
    </row>
    <row r="963" spans="1:5" s="60" customFormat="1" x14ac:dyDescent="0.2">
      <c r="A963" s="89">
        <v>412700</v>
      </c>
      <c r="B963" s="25" t="s">
        <v>62</v>
      </c>
      <c r="C963" s="73">
        <v>10000</v>
      </c>
      <c r="D963" s="73">
        <v>5000.0000000000036</v>
      </c>
      <c r="E963" s="74">
        <f t="shared" si="196"/>
        <v>50.000000000000036</v>
      </c>
    </row>
    <row r="964" spans="1:5" s="60" customFormat="1" x14ac:dyDescent="0.2">
      <c r="A964" s="89">
        <v>412700</v>
      </c>
      <c r="B964" s="25" t="s">
        <v>63</v>
      </c>
      <c r="C964" s="73">
        <v>50000</v>
      </c>
      <c r="D964" s="73">
        <v>10000</v>
      </c>
      <c r="E964" s="74">
        <f t="shared" si="196"/>
        <v>20</v>
      </c>
    </row>
    <row r="965" spans="1:5" s="60" customFormat="1" x14ac:dyDescent="0.2">
      <c r="A965" s="89">
        <v>412900</v>
      </c>
      <c r="B965" s="126" t="s">
        <v>74</v>
      </c>
      <c r="C965" s="73">
        <v>2000</v>
      </c>
      <c r="D965" s="73">
        <v>4500</v>
      </c>
      <c r="E965" s="74">
        <f t="shared" si="196"/>
        <v>225</v>
      </c>
    </row>
    <row r="966" spans="1:5" s="60" customFormat="1" x14ac:dyDescent="0.2">
      <c r="A966" s="89">
        <v>412900</v>
      </c>
      <c r="B966" s="126" t="s">
        <v>75</v>
      </c>
      <c r="C966" s="73">
        <v>120000</v>
      </c>
      <c r="D966" s="73">
        <v>200000</v>
      </c>
      <c r="E966" s="74">
        <f t="shared" si="196"/>
        <v>166.66666666666669</v>
      </c>
    </row>
    <row r="967" spans="1:5" s="60" customFormat="1" x14ac:dyDescent="0.2">
      <c r="A967" s="89">
        <v>412900</v>
      </c>
      <c r="B967" s="126" t="s">
        <v>76</v>
      </c>
      <c r="C967" s="73">
        <v>3500</v>
      </c>
      <c r="D967" s="73">
        <v>3500</v>
      </c>
      <c r="E967" s="74">
        <f t="shared" si="196"/>
        <v>100</v>
      </c>
    </row>
    <row r="968" spans="1:5" s="60" customFormat="1" x14ac:dyDescent="0.2">
      <c r="A968" s="89">
        <v>412900</v>
      </c>
      <c r="B968" s="126" t="s">
        <v>77</v>
      </c>
      <c r="C968" s="73">
        <v>3000</v>
      </c>
      <c r="D968" s="73">
        <v>2000</v>
      </c>
      <c r="E968" s="74">
        <f t="shared" si="196"/>
        <v>66.666666666666657</v>
      </c>
    </row>
    <row r="969" spans="1:5" s="60" customFormat="1" x14ac:dyDescent="0.2">
      <c r="A969" s="89">
        <v>412900</v>
      </c>
      <c r="B969" s="25" t="s">
        <v>78</v>
      </c>
      <c r="C969" s="73">
        <v>4400</v>
      </c>
      <c r="D969" s="73">
        <v>6000</v>
      </c>
      <c r="E969" s="74">
        <f t="shared" si="196"/>
        <v>136.36363636363635</v>
      </c>
    </row>
    <row r="970" spans="1:5" s="60" customFormat="1" x14ac:dyDescent="0.2">
      <c r="A970" s="89">
        <v>412900</v>
      </c>
      <c r="B970" s="25" t="s">
        <v>80</v>
      </c>
      <c r="C970" s="73">
        <v>4400</v>
      </c>
      <c r="D970" s="73">
        <v>3300</v>
      </c>
      <c r="E970" s="74">
        <f t="shared" si="196"/>
        <v>75</v>
      </c>
    </row>
    <row r="971" spans="1:5" s="79" customFormat="1" ht="19.5" x14ac:dyDescent="0.2">
      <c r="A971" s="91">
        <v>415000</v>
      </c>
      <c r="B971" s="75" t="s">
        <v>125</v>
      </c>
      <c r="C971" s="134">
        <f>SUM(C972:C978)</f>
        <v>1811000</v>
      </c>
      <c r="D971" s="134">
        <f>SUM(D972:D978)</f>
        <v>1288000</v>
      </c>
      <c r="E971" s="135">
        <f t="shared" si="196"/>
        <v>71.120927664273879</v>
      </c>
    </row>
    <row r="972" spans="1:5" s="60" customFormat="1" x14ac:dyDescent="0.2">
      <c r="A972" s="89">
        <v>415200</v>
      </c>
      <c r="B972" s="25" t="s">
        <v>134</v>
      </c>
      <c r="C972" s="73">
        <v>40000.000000000007</v>
      </c>
      <c r="D972" s="73">
        <v>40000.000000000007</v>
      </c>
      <c r="E972" s="74">
        <f t="shared" si="196"/>
        <v>100</v>
      </c>
    </row>
    <row r="973" spans="1:5" s="60" customFormat="1" x14ac:dyDescent="0.2">
      <c r="A973" s="89">
        <v>415200</v>
      </c>
      <c r="B973" s="25" t="s">
        <v>135</v>
      </c>
      <c r="C973" s="73">
        <v>650000</v>
      </c>
      <c r="D973" s="73">
        <v>805000</v>
      </c>
      <c r="E973" s="74">
        <f t="shared" si="196"/>
        <v>123.84615384615385</v>
      </c>
    </row>
    <row r="974" spans="1:5" s="60" customFormat="1" x14ac:dyDescent="0.2">
      <c r="A974" s="89">
        <v>415200</v>
      </c>
      <c r="B974" s="25" t="s">
        <v>136</v>
      </c>
      <c r="C974" s="73">
        <v>700000</v>
      </c>
      <c r="D974" s="73">
        <v>0</v>
      </c>
      <c r="E974" s="74">
        <f t="shared" si="196"/>
        <v>0</v>
      </c>
    </row>
    <row r="975" spans="1:5" s="60" customFormat="1" x14ac:dyDescent="0.2">
      <c r="A975" s="89">
        <v>415200</v>
      </c>
      <c r="B975" s="25" t="s">
        <v>137</v>
      </c>
      <c r="C975" s="73">
        <v>100000</v>
      </c>
      <c r="D975" s="73">
        <v>100000</v>
      </c>
      <c r="E975" s="74">
        <f t="shared" si="196"/>
        <v>100</v>
      </c>
    </row>
    <row r="976" spans="1:5" s="60" customFormat="1" x14ac:dyDescent="0.2">
      <c r="A976" s="89">
        <v>415200</v>
      </c>
      <c r="B976" s="25" t="s">
        <v>379</v>
      </c>
      <c r="C976" s="73">
        <v>35000</v>
      </c>
      <c r="D976" s="73">
        <v>35000</v>
      </c>
      <c r="E976" s="74">
        <f t="shared" si="196"/>
        <v>100</v>
      </c>
    </row>
    <row r="977" spans="1:5" s="60" customFormat="1" x14ac:dyDescent="0.2">
      <c r="A977" s="89">
        <v>415200</v>
      </c>
      <c r="B977" s="25" t="s">
        <v>147</v>
      </c>
      <c r="C977" s="73">
        <v>30000</v>
      </c>
      <c r="D977" s="73">
        <v>30000</v>
      </c>
      <c r="E977" s="74">
        <f t="shared" si="196"/>
        <v>100</v>
      </c>
    </row>
    <row r="978" spans="1:5" s="60" customFormat="1" x14ac:dyDescent="0.2">
      <c r="A978" s="89">
        <v>415200</v>
      </c>
      <c r="B978" s="25" t="s">
        <v>151</v>
      </c>
      <c r="C978" s="73">
        <v>256000</v>
      </c>
      <c r="D978" s="73">
        <v>278000</v>
      </c>
      <c r="E978" s="74">
        <f t="shared" si="196"/>
        <v>108.59375</v>
      </c>
    </row>
    <row r="979" spans="1:5" s="79" customFormat="1" ht="19.5" x14ac:dyDescent="0.2">
      <c r="A979" s="91">
        <v>416000</v>
      </c>
      <c r="B979" s="75" t="s">
        <v>183</v>
      </c>
      <c r="C979" s="134">
        <f>SUM(C980:C980)</f>
        <v>0</v>
      </c>
      <c r="D979" s="134">
        <f>SUM(D980:D980)</f>
        <v>20000</v>
      </c>
      <c r="E979" s="135">
        <v>0</v>
      </c>
    </row>
    <row r="980" spans="1:5" s="60" customFormat="1" x14ac:dyDescent="0.2">
      <c r="A980" s="138">
        <v>416100</v>
      </c>
      <c r="B980" s="25" t="s">
        <v>184</v>
      </c>
      <c r="C980" s="132">
        <v>0</v>
      </c>
      <c r="D980" s="73">
        <v>20000</v>
      </c>
      <c r="E980" s="74">
        <v>0</v>
      </c>
    </row>
    <row r="981" spans="1:5" s="79" customFormat="1" ht="19.5" x14ac:dyDescent="0.2">
      <c r="A981" s="91">
        <v>480000</v>
      </c>
      <c r="B981" s="75" t="s">
        <v>221</v>
      </c>
      <c r="C981" s="134">
        <f>C982+C985</f>
        <v>1744500</v>
      </c>
      <c r="D981" s="134">
        <f>D982+D985</f>
        <v>1850099.9999999998</v>
      </c>
      <c r="E981" s="135">
        <f t="shared" ref="E981:E1038" si="203">D981/C981*100</f>
        <v>106.05331040412725</v>
      </c>
    </row>
    <row r="982" spans="1:5" s="79" customFormat="1" ht="19.5" x14ac:dyDescent="0.2">
      <c r="A982" s="91">
        <v>487000</v>
      </c>
      <c r="B982" s="75" t="s">
        <v>23</v>
      </c>
      <c r="C982" s="134">
        <f>SUM(C983:C984)</f>
        <v>229500</v>
      </c>
      <c r="D982" s="134">
        <f>SUM(D983:D984)</f>
        <v>235299.99999999974</v>
      </c>
      <c r="E982" s="135">
        <f t="shared" si="203"/>
        <v>102.52723311546829</v>
      </c>
    </row>
    <row r="983" spans="1:5" s="60" customFormat="1" x14ac:dyDescent="0.2">
      <c r="A983" s="89">
        <v>487300</v>
      </c>
      <c r="B983" s="25" t="s">
        <v>227</v>
      </c>
      <c r="C983" s="73">
        <v>199500</v>
      </c>
      <c r="D983" s="73">
        <v>189799.99999999974</v>
      </c>
      <c r="E983" s="74">
        <f t="shared" si="203"/>
        <v>95.137844611528692</v>
      </c>
    </row>
    <row r="984" spans="1:5" s="60" customFormat="1" x14ac:dyDescent="0.2">
      <c r="A984" s="89">
        <v>487300</v>
      </c>
      <c r="B984" s="25" t="s">
        <v>228</v>
      </c>
      <c r="C984" s="73">
        <v>30000</v>
      </c>
      <c r="D984" s="73">
        <v>45499.999999999993</v>
      </c>
      <c r="E984" s="74">
        <f t="shared" si="203"/>
        <v>151.66666666666663</v>
      </c>
    </row>
    <row r="985" spans="1:5" s="79" customFormat="1" ht="19.5" x14ac:dyDescent="0.2">
      <c r="A985" s="91">
        <v>488000</v>
      </c>
      <c r="B985" s="75" t="s">
        <v>29</v>
      </c>
      <c r="C985" s="134">
        <f>SUM(C986:C990)</f>
        <v>1515000</v>
      </c>
      <c r="D985" s="134">
        <f>SUM(D986:D990)</f>
        <v>1614800</v>
      </c>
      <c r="E985" s="135">
        <f t="shared" si="203"/>
        <v>106.58745874587459</v>
      </c>
    </row>
    <row r="986" spans="1:5" s="60" customFormat="1" x14ac:dyDescent="0.2">
      <c r="A986" s="89">
        <v>488100</v>
      </c>
      <c r="B986" s="25" t="s">
        <v>29</v>
      </c>
      <c r="C986" s="73">
        <v>100000</v>
      </c>
      <c r="D986" s="73">
        <v>147299.99999999994</v>
      </c>
      <c r="E986" s="74">
        <f t="shared" si="203"/>
        <v>147.29999999999995</v>
      </c>
    </row>
    <row r="987" spans="1:5" s="60" customFormat="1" x14ac:dyDescent="0.2">
      <c r="A987" s="89">
        <v>488100</v>
      </c>
      <c r="B987" s="25" t="s">
        <v>673</v>
      </c>
      <c r="C987" s="73">
        <v>0</v>
      </c>
      <c r="D987" s="73">
        <v>68000</v>
      </c>
      <c r="E987" s="74">
        <v>0</v>
      </c>
    </row>
    <row r="988" spans="1:5" s="60" customFormat="1" x14ac:dyDescent="0.2">
      <c r="A988" s="89">
        <v>488100</v>
      </c>
      <c r="B988" s="25" t="s">
        <v>255</v>
      </c>
      <c r="C988" s="73">
        <v>800000</v>
      </c>
      <c r="D988" s="73">
        <v>784500</v>
      </c>
      <c r="E988" s="74">
        <f t="shared" si="203"/>
        <v>98.0625</v>
      </c>
    </row>
    <row r="989" spans="1:5" s="60" customFormat="1" ht="37.5" x14ac:dyDescent="0.2">
      <c r="A989" s="89">
        <v>488100</v>
      </c>
      <c r="B989" s="25" t="s">
        <v>655</v>
      </c>
      <c r="C989" s="73">
        <v>125000</v>
      </c>
      <c r="D989" s="73">
        <v>125000</v>
      </c>
      <c r="E989" s="74">
        <f t="shared" si="203"/>
        <v>100</v>
      </c>
    </row>
    <row r="990" spans="1:5" s="60" customFormat="1" x14ac:dyDescent="0.2">
      <c r="A990" s="89">
        <v>488100</v>
      </c>
      <c r="B990" s="25" t="s">
        <v>650</v>
      </c>
      <c r="C990" s="73">
        <v>490000</v>
      </c>
      <c r="D990" s="73">
        <v>490000</v>
      </c>
      <c r="E990" s="74">
        <f t="shared" si="203"/>
        <v>100</v>
      </c>
    </row>
    <row r="991" spans="1:5" s="60" customFormat="1" ht="19.5" x14ac:dyDescent="0.2">
      <c r="A991" s="91">
        <v>510000</v>
      </c>
      <c r="B991" s="75" t="s">
        <v>273</v>
      </c>
      <c r="C991" s="134">
        <f t="shared" ref="C991" si="204">C992+C994</f>
        <v>68000</v>
      </c>
      <c r="D991" s="134">
        <f t="shared" ref="D991" si="205">D992+D994</f>
        <v>418000</v>
      </c>
      <c r="E991" s="135"/>
    </row>
    <row r="992" spans="1:5" s="60" customFormat="1" ht="19.5" x14ac:dyDescent="0.2">
      <c r="A992" s="91">
        <v>511000</v>
      </c>
      <c r="B992" s="75" t="s">
        <v>274</v>
      </c>
      <c r="C992" s="134">
        <f t="shared" ref="C992" si="206">SUM(C993:C993)</f>
        <v>60000</v>
      </c>
      <c r="D992" s="134">
        <f>SUM(D993:D993)</f>
        <v>410000</v>
      </c>
      <c r="E992" s="135"/>
    </row>
    <row r="993" spans="1:5" s="60" customFormat="1" x14ac:dyDescent="0.2">
      <c r="A993" s="89">
        <v>511300</v>
      </c>
      <c r="B993" s="25" t="s">
        <v>277</v>
      </c>
      <c r="C993" s="73">
        <v>60000</v>
      </c>
      <c r="D993" s="73">
        <v>410000</v>
      </c>
      <c r="E993" s="74"/>
    </row>
    <row r="994" spans="1:5" s="60" customFormat="1" ht="19.5" x14ac:dyDescent="0.2">
      <c r="A994" s="91">
        <v>516000</v>
      </c>
      <c r="B994" s="75" t="s">
        <v>287</v>
      </c>
      <c r="C994" s="134">
        <f t="shared" ref="C994" si="207">SUM(C995)</f>
        <v>8000</v>
      </c>
      <c r="D994" s="134">
        <f>SUM(D995)</f>
        <v>8000</v>
      </c>
      <c r="E994" s="135">
        <f t="shared" si="203"/>
        <v>100</v>
      </c>
    </row>
    <row r="995" spans="1:5" s="60" customFormat="1" x14ac:dyDescent="0.2">
      <c r="A995" s="89">
        <v>516100</v>
      </c>
      <c r="B995" s="25" t="s">
        <v>287</v>
      </c>
      <c r="C995" s="73">
        <v>8000</v>
      </c>
      <c r="D995" s="73">
        <v>8000</v>
      </c>
      <c r="E995" s="74">
        <f t="shared" si="203"/>
        <v>100</v>
      </c>
    </row>
    <row r="996" spans="1:5" s="79" customFormat="1" ht="19.5" x14ac:dyDescent="0.2">
      <c r="A996" s="91">
        <v>630000</v>
      </c>
      <c r="B996" s="75" t="s">
        <v>308</v>
      </c>
      <c r="C996" s="134">
        <f t="shared" ref="C996" si="208">C997+C999</f>
        <v>40000</v>
      </c>
      <c r="D996" s="134">
        <f t="shared" ref="D996" si="209">D997+D999</f>
        <v>40600</v>
      </c>
      <c r="E996" s="135">
        <f t="shared" si="203"/>
        <v>101.49999999999999</v>
      </c>
    </row>
    <row r="997" spans="1:5" s="79" customFormat="1" ht="19.5" x14ac:dyDescent="0.2">
      <c r="A997" s="91">
        <v>631000</v>
      </c>
      <c r="B997" s="75" t="s">
        <v>309</v>
      </c>
      <c r="C997" s="134">
        <f t="shared" ref="C997" si="210">C998</f>
        <v>0</v>
      </c>
      <c r="D997" s="134">
        <f>D998</f>
        <v>600</v>
      </c>
      <c r="E997" s="135">
        <v>0</v>
      </c>
    </row>
    <row r="998" spans="1:5" s="60" customFormat="1" x14ac:dyDescent="0.2">
      <c r="A998" s="138">
        <v>631900</v>
      </c>
      <c r="B998" s="25" t="s">
        <v>312</v>
      </c>
      <c r="C998" s="73">
        <v>0</v>
      </c>
      <c r="D998" s="73">
        <v>600</v>
      </c>
      <c r="E998" s="74">
        <v>0</v>
      </c>
    </row>
    <row r="999" spans="1:5" s="79" customFormat="1" ht="19.5" x14ac:dyDescent="0.2">
      <c r="A999" s="91">
        <v>638000</v>
      </c>
      <c r="B999" s="75" t="s">
        <v>317</v>
      </c>
      <c r="C999" s="134">
        <f t="shared" ref="C999" si="211">C1000</f>
        <v>40000</v>
      </c>
      <c r="D999" s="134">
        <f>D1000</f>
        <v>40000</v>
      </c>
      <c r="E999" s="135">
        <f t="shared" si="203"/>
        <v>100</v>
      </c>
    </row>
    <row r="1000" spans="1:5" s="60" customFormat="1" x14ac:dyDescent="0.2">
      <c r="A1000" s="89">
        <v>638100</v>
      </c>
      <c r="B1000" s="25" t="s">
        <v>318</v>
      </c>
      <c r="C1000" s="73">
        <v>40000</v>
      </c>
      <c r="D1000" s="73">
        <v>40000</v>
      </c>
      <c r="E1000" s="74">
        <f t="shared" si="203"/>
        <v>100</v>
      </c>
    </row>
    <row r="1001" spans="1:5" s="60" customFormat="1" x14ac:dyDescent="0.2">
      <c r="A1001" s="141"/>
      <c r="B1001" s="128" t="s">
        <v>327</v>
      </c>
      <c r="C1001" s="139">
        <f>C949+C981+C991+C996</f>
        <v>7256600</v>
      </c>
      <c r="D1001" s="139">
        <f>D949+D981+D991+D996</f>
        <v>7326799.9999999991</v>
      </c>
      <c r="E1001" s="140">
        <f t="shared" si="203"/>
        <v>100.96739519885345</v>
      </c>
    </row>
    <row r="1002" spans="1:5" s="60" customFormat="1" x14ac:dyDescent="0.2">
      <c r="A1002" s="142"/>
      <c r="B1002" s="67"/>
      <c r="C1002" s="132"/>
      <c r="D1002" s="132"/>
      <c r="E1002" s="133"/>
    </row>
    <row r="1003" spans="1:5" s="60" customFormat="1" x14ac:dyDescent="0.2">
      <c r="A1003" s="77"/>
      <c r="B1003" s="67"/>
      <c r="C1003" s="132"/>
      <c r="D1003" s="132"/>
      <c r="E1003" s="133"/>
    </row>
    <row r="1004" spans="1:5" s="60" customFormat="1" ht="19.5" x14ac:dyDescent="0.2">
      <c r="A1004" s="89" t="s">
        <v>380</v>
      </c>
      <c r="B1004" s="75"/>
      <c r="C1004" s="132"/>
      <c r="D1004" s="132"/>
      <c r="E1004" s="133"/>
    </row>
    <row r="1005" spans="1:5" s="60" customFormat="1" ht="19.5" x14ac:dyDescent="0.2">
      <c r="A1005" s="89" t="s">
        <v>378</v>
      </c>
      <c r="B1005" s="75"/>
      <c r="C1005" s="132"/>
      <c r="D1005" s="132"/>
      <c r="E1005" s="133"/>
    </row>
    <row r="1006" spans="1:5" s="60" customFormat="1" ht="19.5" x14ac:dyDescent="0.2">
      <c r="A1006" s="89" t="s">
        <v>358</v>
      </c>
      <c r="B1006" s="75"/>
      <c r="C1006" s="132"/>
      <c r="D1006" s="132"/>
      <c r="E1006" s="133"/>
    </row>
    <row r="1007" spans="1:5" s="60" customFormat="1" ht="19.5" x14ac:dyDescent="0.2">
      <c r="A1007" s="89" t="s">
        <v>381</v>
      </c>
      <c r="B1007" s="75"/>
      <c r="C1007" s="132"/>
      <c r="D1007" s="132"/>
      <c r="E1007" s="133"/>
    </row>
    <row r="1008" spans="1:5" s="60" customFormat="1" x14ac:dyDescent="0.2">
      <c r="A1008" s="89"/>
      <c r="B1008" s="66"/>
      <c r="C1008" s="124"/>
      <c r="D1008" s="124"/>
      <c r="E1008" s="125"/>
    </row>
    <row r="1009" spans="1:5" s="60" customFormat="1" ht="19.5" x14ac:dyDescent="0.2">
      <c r="A1009" s="91">
        <v>410000</v>
      </c>
      <c r="B1009" s="69" t="s">
        <v>42</v>
      </c>
      <c r="C1009" s="134">
        <f>C1010+C1015+C1029</f>
        <v>209523700</v>
      </c>
      <c r="D1009" s="134">
        <f>D1010+D1015+D1029</f>
        <v>209150700</v>
      </c>
      <c r="E1009" s="135">
        <f t="shared" si="203"/>
        <v>99.821977179669886</v>
      </c>
    </row>
    <row r="1010" spans="1:5" s="60" customFormat="1" ht="19.5" x14ac:dyDescent="0.2">
      <c r="A1010" s="91">
        <v>411000</v>
      </c>
      <c r="B1010" s="69" t="s">
        <v>43</v>
      </c>
      <c r="C1010" s="134">
        <f t="shared" ref="C1010" si="212">SUM(C1011:C1014)</f>
        <v>191893000</v>
      </c>
      <c r="D1010" s="134">
        <f t="shared" ref="D1010" si="213">SUM(D1011:D1014)</f>
        <v>191460000</v>
      </c>
      <c r="E1010" s="135">
        <f t="shared" si="203"/>
        <v>99.774353415705633</v>
      </c>
    </row>
    <row r="1011" spans="1:5" s="60" customFormat="1" x14ac:dyDescent="0.2">
      <c r="A1011" s="89">
        <v>411100</v>
      </c>
      <c r="B1011" s="25" t="s">
        <v>44</v>
      </c>
      <c r="C1011" s="73">
        <v>179500000</v>
      </c>
      <c r="D1011" s="73">
        <v>180200000</v>
      </c>
      <c r="E1011" s="74">
        <f t="shared" si="203"/>
        <v>100.38997214484679</v>
      </c>
    </row>
    <row r="1012" spans="1:5" s="60" customFormat="1" ht="37.5" x14ac:dyDescent="0.2">
      <c r="A1012" s="89">
        <v>411200</v>
      </c>
      <c r="B1012" s="25" t="s">
        <v>45</v>
      </c>
      <c r="C1012" s="73">
        <v>5346000</v>
      </c>
      <c r="D1012" s="73">
        <v>5100000</v>
      </c>
      <c r="E1012" s="74">
        <f t="shared" si="203"/>
        <v>95.398428731762067</v>
      </c>
    </row>
    <row r="1013" spans="1:5" s="60" customFormat="1" ht="37.5" x14ac:dyDescent="0.2">
      <c r="A1013" s="89">
        <v>411300</v>
      </c>
      <c r="B1013" s="25" t="s">
        <v>46</v>
      </c>
      <c r="C1013" s="73">
        <v>5047000</v>
      </c>
      <c r="D1013" s="73">
        <v>4860000</v>
      </c>
      <c r="E1013" s="74">
        <f t="shared" si="203"/>
        <v>96.294828611056076</v>
      </c>
    </row>
    <row r="1014" spans="1:5" s="60" customFormat="1" x14ac:dyDescent="0.2">
      <c r="A1014" s="89">
        <v>411400</v>
      </c>
      <c r="B1014" s="25" t="s">
        <v>47</v>
      </c>
      <c r="C1014" s="73">
        <v>2000000</v>
      </c>
      <c r="D1014" s="73">
        <v>1300000</v>
      </c>
      <c r="E1014" s="74">
        <f t="shared" si="203"/>
        <v>65</v>
      </c>
    </row>
    <row r="1015" spans="1:5" s="60" customFormat="1" ht="19.5" x14ac:dyDescent="0.2">
      <c r="A1015" s="91">
        <v>412000</v>
      </c>
      <c r="B1015" s="75" t="s">
        <v>48</v>
      </c>
      <c r="C1015" s="134">
        <f>SUM(C1016:C1028)</f>
        <v>13330700</v>
      </c>
      <c r="D1015" s="134">
        <f>SUM(D1016:D1028)</f>
        <v>13390700</v>
      </c>
      <c r="E1015" s="135">
        <f t="shared" si="203"/>
        <v>100.45008889255629</v>
      </c>
    </row>
    <row r="1016" spans="1:5" s="60" customFormat="1" x14ac:dyDescent="0.2">
      <c r="A1016" s="89">
        <v>412100</v>
      </c>
      <c r="B1016" s="25" t="s">
        <v>49</v>
      </c>
      <c r="C1016" s="73">
        <v>6000</v>
      </c>
      <c r="D1016" s="73">
        <v>6700</v>
      </c>
      <c r="E1016" s="74">
        <f t="shared" si="203"/>
        <v>111.66666666666667</v>
      </c>
    </row>
    <row r="1017" spans="1:5" s="60" customFormat="1" ht="37.5" x14ac:dyDescent="0.2">
      <c r="A1017" s="89">
        <v>412200</v>
      </c>
      <c r="B1017" s="25" t="s">
        <v>50</v>
      </c>
      <c r="C1017" s="73">
        <v>6440700</v>
      </c>
      <c r="D1017" s="73">
        <v>6674000</v>
      </c>
      <c r="E1017" s="74">
        <f t="shared" si="203"/>
        <v>103.62227708168368</v>
      </c>
    </row>
    <row r="1018" spans="1:5" s="60" customFormat="1" x14ac:dyDescent="0.2">
      <c r="A1018" s="89">
        <v>412300</v>
      </c>
      <c r="B1018" s="25" t="s">
        <v>51</v>
      </c>
      <c r="C1018" s="73">
        <v>1320000</v>
      </c>
      <c r="D1018" s="73">
        <v>1300000.0000000002</v>
      </c>
      <c r="E1018" s="74">
        <f t="shared" si="203"/>
        <v>98.484848484848499</v>
      </c>
    </row>
    <row r="1019" spans="1:5" s="60" customFormat="1" x14ac:dyDescent="0.2">
      <c r="A1019" s="89">
        <v>412300</v>
      </c>
      <c r="B1019" s="25" t="s">
        <v>52</v>
      </c>
      <c r="C1019" s="73">
        <v>980000</v>
      </c>
      <c r="D1019" s="73">
        <v>980000.00000000035</v>
      </c>
      <c r="E1019" s="74">
        <f t="shared" si="203"/>
        <v>100.00000000000004</v>
      </c>
    </row>
    <row r="1020" spans="1:5" s="60" customFormat="1" x14ac:dyDescent="0.2">
      <c r="A1020" s="89">
        <v>412400</v>
      </c>
      <c r="B1020" s="25" t="s">
        <v>53</v>
      </c>
      <c r="C1020" s="73">
        <v>400000</v>
      </c>
      <c r="D1020" s="73">
        <v>400000.00000000006</v>
      </c>
      <c r="E1020" s="74">
        <f t="shared" si="203"/>
        <v>100.00000000000003</v>
      </c>
    </row>
    <row r="1021" spans="1:5" s="60" customFormat="1" x14ac:dyDescent="0.2">
      <c r="A1021" s="89">
        <v>412500</v>
      </c>
      <c r="B1021" s="25" t="s">
        <v>55</v>
      </c>
      <c r="C1021" s="73">
        <v>750000</v>
      </c>
      <c r="D1021" s="73">
        <v>700000</v>
      </c>
      <c r="E1021" s="74">
        <f t="shared" si="203"/>
        <v>93.333333333333329</v>
      </c>
    </row>
    <row r="1022" spans="1:5" s="60" customFormat="1" x14ac:dyDescent="0.2">
      <c r="A1022" s="89">
        <v>412600</v>
      </c>
      <c r="B1022" s="25" t="s">
        <v>56</v>
      </c>
      <c r="C1022" s="73">
        <v>320000</v>
      </c>
      <c r="D1022" s="73">
        <v>429999.99999999983</v>
      </c>
      <c r="E1022" s="74">
        <f t="shared" si="203"/>
        <v>134.37499999999994</v>
      </c>
    </row>
    <row r="1023" spans="1:5" s="60" customFormat="1" x14ac:dyDescent="0.2">
      <c r="A1023" s="89">
        <v>412700</v>
      </c>
      <c r="B1023" s="25" t="s">
        <v>58</v>
      </c>
      <c r="C1023" s="73">
        <v>700000</v>
      </c>
      <c r="D1023" s="73">
        <v>599999.99999999953</v>
      </c>
      <c r="E1023" s="74">
        <f t="shared" si="203"/>
        <v>85.714285714285637</v>
      </c>
    </row>
    <row r="1024" spans="1:5" s="60" customFormat="1" x14ac:dyDescent="0.2">
      <c r="A1024" s="89">
        <v>412900</v>
      </c>
      <c r="B1024" s="25" t="s">
        <v>74</v>
      </c>
      <c r="C1024" s="73">
        <v>0</v>
      </c>
      <c r="D1024" s="73">
        <v>60000</v>
      </c>
      <c r="E1024" s="74">
        <v>0</v>
      </c>
    </row>
    <row r="1025" spans="1:5" s="60" customFormat="1" x14ac:dyDescent="0.2">
      <c r="A1025" s="89">
        <v>412900</v>
      </c>
      <c r="B1025" s="126" t="s">
        <v>75</v>
      </c>
      <c r="C1025" s="73">
        <v>1804000</v>
      </c>
      <c r="D1025" s="73">
        <v>1699999.9999999998</v>
      </c>
      <c r="E1025" s="74">
        <f t="shared" si="203"/>
        <v>94.235033259423489</v>
      </c>
    </row>
    <row r="1026" spans="1:5" s="60" customFormat="1" x14ac:dyDescent="0.2">
      <c r="A1026" s="89">
        <v>412900</v>
      </c>
      <c r="B1026" s="126" t="s">
        <v>77</v>
      </c>
      <c r="C1026" s="73">
        <v>50000</v>
      </c>
      <c r="D1026" s="73">
        <v>40000</v>
      </c>
      <c r="E1026" s="74">
        <f t="shared" si="203"/>
        <v>80</v>
      </c>
    </row>
    <row r="1027" spans="1:5" s="60" customFormat="1" x14ac:dyDescent="0.2">
      <c r="A1027" s="89">
        <v>412900</v>
      </c>
      <c r="B1027" s="25" t="s">
        <v>78</v>
      </c>
      <c r="C1027" s="73">
        <v>440000</v>
      </c>
      <c r="D1027" s="73">
        <v>400000</v>
      </c>
      <c r="E1027" s="74">
        <f t="shared" si="203"/>
        <v>90.909090909090907</v>
      </c>
    </row>
    <row r="1028" spans="1:5" s="60" customFormat="1" x14ac:dyDescent="0.2">
      <c r="A1028" s="89">
        <v>412900</v>
      </c>
      <c r="B1028" s="25" t="s">
        <v>80</v>
      </c>
      <c r="C1028" s="73">
        <v>120000</v>
      </c>
      <c r="D1028" s="73">
        <v>100000</v>
      </c>
      <c r="E1028" s="74">
        <f t="shared" si="203"/>
        <v>83.333333333333343</v>
      </c>
    </row>
    <row r="1029" spans="1:5" s="79" customFormat="1" ht="19.5" x14ac:dyDescent="0.2">
      <c r="A1029" s="91">
        <v>416000</v>
      </c>
      <c r="B1029" s="75" t="s">
        <v>183</v>
      </c>
      <c r="C1029" s="134">
        <f t="shared" ref="C1029" si="214">SUM(C1030:C1030)</f>
        <v>4300000</v>
      </c>
      <c r="D1029" s="134">
        <f>SUM(D1030:D1030)</f>
        <v>4300000</v>
      </c>
      <c r="E1029" s="135">
        <f t="shared" si="203"/>
        <v>100</v>
      </c>
    </row>
    <row r="1030" spans="1:5" s="60" customFormat="1" x14ac:dyDescent="0.2">
      <c r="A1030" s="89">
        <v>416300</v>
      </c>
      <c r="B1030" s="25" t="s">
        <v>211</v>
      </c>
      <c r="C1030" s="73">
        <v>4300000</v>
      </c>
      <c r="D1030" s="73">
        <v>4300000</v>
      </c>
      <c r="E1030" s="74">
        <f t="shared" si="203"/>
        <v>100</v>
      </c>
    </row>
    <row r="1031" spans="1:5" s="79" customFormat="1" ht="19.5" x14ac:dyDescent="0.2">
      <c r="A1031" s="91">
        <v>480000</v>
      </c>
      <c r="B1031" s="75" t="s">
        <v>221</v>
      </c>
      <c r="C1031" s="134">
        <f t="shared" ref="C1031" si="215">C1032</f>
        <v>0</v>
      </c>
      <c r="D1031" s="134">
        <f>D1032</f>
        <v>106000</v>
      </c>
      <c r="E1031" s="135">
        <v>0</v>
      </c>
    </row>
    <row r="1032" spans="1:5" s="79" customFormat="1" ht="19.5" x14ac:dyDescent="0.2">
      <c r="A1032" s="91">
        <v>487000</v>
      </c>
      <c r="B1032" s="75" t="s">
        <v>23</v>
      </c>
      <c r="C1032" s="134">
        <f t="shared" ref="C1032" si="216">C1033</f>
        <v>0</v>
      </c>
      <c r="D1032" s="134">
        <f>D1033</f>
        <v>106000</v>
      </c>
      <c r="E1032" s="135">
        <v>0</v>
      </c>
    </row>
    <row r="1033" spans="1:5" s="60" customFormat="1" x14ac:dyDescent="0.2">
      <c r="A1033" s="89">
        <v>487300</v>
      </c>
      <c r="B1033" s="25" t="s">
        <v>569</v>
      </c>
      <c r="C1033" s="73">
        <v>0</v>
      </c>
      <c r="D1033" s="73">
        <v>106000</v>
      </c>
      <c r="E1033" s="74">
        <v>0</v>
      </c>
    </row>
    <row r="1034" spans="1:5" s="60" customFormat="1" ht="19.5" x14ac:dyDescent="0.2">
      <c r="A1034" s="91">
        <v>510000</v>
      </c>
      <c r="B1034" s="75" t="s">
        <v>273</v>
      </c>
      <c r="C1034" s="134">
        <f t="shared" ref="C1034" si="217">C1035</f>
        <v>1800000</v>
      </c>
      <c r="D1034" s="134">
        <f>D1035</f>
        <v>1724000</v>
      </c>
      <c r="E1034" s="135">
        <f t="shared" si="203"/>
        <v>95.777777777777771</v>
      </c>
    </row>
    <row r="1035" spans="1:5" s="60" customFormat="1" ht="19.5" x14ac:dyDescent="0.2">
      <c r="A1035" s="91">
        <v>511000</v>
      </c>
      <c r="B1035" s="75" t="s">
        <v>274</v>
      </c>
      <c r="C1035" s="134">
        <f t="shared" ref="C1035" si="218">SUM(C1036:C1038)</f>
        <v>1800000</v>
      </c>
      <c r="D1035" s="134">
        <f t="shared" ref="D1035" si="219">SUM(D1036:D1038)</f>
        <v>1724000</v>
      </c>
      <c r="E1035" s="135">
        <f t="shared" si="203"/>
        <v>95.777777777777771</v>
      </c>
    </row>
    <row r="1036" spans="1:5" s="60" customFormat="1" x14ac:dyDescent="0.2">
      <c r="A1036" s="138">
        <v>511100</v>
      </c>
      <c r="B1036" s="25" t="s">
        <v>275</v>
      </c>
      <c r="C1036" s="73">
        <v>0</v>
      </c>
      <c r="D1036" s="73">
        <v>310000</v>
      </c>
      <c r="E1036" s="74">
        <v>0</v>
      </c>
    </row>
    <row r="1037" spans="1:5" s="60" customFormat="1" ht="18.75" customHeight="1" x14ac:dyDescent="0.2">
      <c r="A1037" s="138">
        <v>511200</v>
      </c>
      <c r="B1037" s="25" t="s">
        <v>276</v>
      </c>
      <c r="C1037" s="73">
        <v>1400000</v>
      </c>
      <c r="D1037" s="73">
        <v>679000</v>
      </c>
      <c r="E1037" s="74">
        <f t="shared" si="203"/>
        <v>48.5</v>
      </c>
    </row>
    <row r="1038" spans="1:5" s="60" customFormat="1" x14ac:dyDescent="0.2">
      <c r="A1038" s="89">
        <v>511300</v>
      </c>
      <c r="B1038" s="25" t="s">
        <v>277</v>
      </c>
      <c r="C1038" s="73">
        <v>400000</v>
      </c>
      <c r="D1038" s="73">
        <v>735000</v>
      </c>
      <c r="E1038" s="74">
        <f t="shared" si="203"/>
        <v>183.75</v>
      </c>
    </row>
    <row r="1039" spans="1:5" s="79" customFormat="1" ht="19.5" x14ac:dyDescent="0.2">
      <c r="A1039" s="91">
        <v>630000</v>
      </c>
      <c r="B1039" s="75" t="s">
        <v>308</v>
      </c>
      <c r="C1039" s="134">
        <f t="shared" ref="C1039" si="220">C1040+C1042</f>
        <v>4413000</v>
      </c>
      <c r="D1039" s="134">
        <f t="shared" ref="D1039" si="221">D1040+D1042</f>
        <v>5912000</v>
      </c>
      <c r="E1039" s="135">
        <f t="shared" ref="E1039:E1097" si="222">D1039/C1039*100</f>
        <v>133.96782234307727</v>
      </c>
    </row>
    <row r="1040" spans="1:5" s="79" customFormat="1" ht="19.5" x14ac:dyDescent="0.2">
      <c r="A1040" s="91">
        <v>631000</v>
      </c>
      <c r="B1040" s="75" t="s">
        <v>309</v>
      </c>
      <c r="C1040" s="134">
        <f t="shared" ref="C1040" si="223">C1041</f>
        <v>0</v>
      </c>
      <c r="D1040" s="134">
        <f>D1041</f>
        <v>12000</v>
      </c>
      <c r="E1040" s="135">
        <v>0</v>
      </c>
    </row>
    <row r="1041" spans="1:5" s="60" customFormat="1" x14ac:dyDescent="0.2">
      <c r="A1041" s="89">
        <v>631900</v>
      </c>
      <c r="B1041" s="25" t="s">
        <v>312</v>
      </c>
      <c r="C1041" s="73">
        <v>0</v>
      </c>
      <c r="D1041" s="73">
        <v>12000</v>
      </c>
      <c r="E1041" s="74">
        <v>0</v>
      </c>
    </row>
    <row r="1042" spans="1:5" s="79" customFormat="1" ht="19.5" x14ac:dyDescent="0.2">
      <c r="A1042" s="91">
        <v>638000</v>
      </c>
      <c r="B1042" s="75" t="s">
        <v>317</v>
      </c>
      <c r="C1042" s="134">
        <f t="shared" ref="C1042" si="224">C1043</f>
        <v>4413000</v>
      </c>
      <c r="D1042" s="134">
        <f>D1043</f>
        <v>5900000</v>
      </c>
      <c r="E1042" s="135">
        <f t="shared" si="222"/>
        <v>133.69589848175843</v>
      </c>
    </row>
    <row r="1043" spans="1:5" s="60" customFormat="1" x14ac:dyDescent="0.2">
      <c r="A1043" s="89">
        <v>638100</v>
      </c>
      <c r="B1043" s="25" t="s">
        <v>318</v>
      </c>
      <c r="C1043" s="73">
        <v>4413000</v>
      </c>
      <c r="D1043" s="73">
        <v>5900000</v>
      </c>
      <c r="E1043" s="74">
        <f t="shared" si="222"/>
        <v>133.69589848175843</v>
      </c>
    </row>
    <row r="1044" spans="1:5" s="60" customFormat="1" x14ac:dyDescent="0.2">
      <c r="A1044" s="109"/>
      <c r="B1044" s="128" t="s">
        <v>327</v>
      </c>
      <c r="C1044" s="139">
        <f>C1009+C1034+C1039+C1031</f>
        <v>215736700</v>
      </c>
      <c r="D1044" s="139">
        <f>D1009+D1034+D1039+D1031</f>
        <v>216892700</v>
      </c>
      <c r="E1044" s="140">
        <f t="shared" si="222"/>
        <v>100.53583836222582</v>
      </c>
    </row>
    <row r="1045" spans="1:5" s="60" customFormat="1" x14ac:dyDescent="0.2">
      <c r="A1045" s="88"/>
      <c r="B1045" s="67"/>
      <c r="C1045" s="124"/>
      <c r="D1045" s="124"/>
      <c r="E1045" s="125"/>
    </row>
    <row r="1046" spans="1:5" s="60" customFormat="1" x14ac:dyDescent="0.2">
      <c r="A1046" s="77"/>
      <c r="B1046" s="67"/>
      <c r="C1046" s="132"/>
      <c r="D1046" s="132"/>
      <c r="E1046" s="133"/>
    </row>
    <row r="1047" spans="1:5" s="60" customFormat="1" ht="19.5" x14ac:dyDescent="0.2">
      <c r="A1047" s="89" t="s">
        <v>382</v>
      </c>
      <c r="B1047" s="75"/>
      <c r="C1047" s="132"/>
      <c r="D1047" s="132"/>
      <c r="E1047" s="133"/>
    </row>
    <row r="1048" spans="1:5" s="60" customFormat="1" ht="19.5" x14ac:dyDescent="0.2">
      <c r="A1048" s="89" t="s">
        <v>378</v>
      </c>
      <c r="B1048" s="75"/>
      <c r="C1048" s="132"/>
      <c r="D1048" s="132"/>
      <c r="E1048" s="133"/>
    </row>
    <row r="1049" spans="1:5" s="60" customFormat="1" ht="19.5" x14ac:dyDescent="0.2">
      <c r="A1049" s="89" t="s">
        <v>383</v>
      </c>
      <c r="B1049" s="75"/>
      <c r="C1049" s="132"/>
      <c r="D1049" s="132"/>
      <c r="E1049" s="133"/>
    </row>
    <row r="1050" spans="1:5" s="60" customFormat="1" ht="19.5" x14ac:dyDescent="0.2">
      <c r="A1050" s="89" t="s">
        <v>384</v>
      </c>
      <c r="B1050" s="75"/>
      <c r="C1050" s="132"/>
      <c r="D1050" s="132"/>
      <c r="E1050" s="133"/>
    </row>
    <row r="1051" spans="1:5" s="60" customFormat="1" x14ac:dyDescent="0.2">
      <c r="A1051" s="89"/>
      <c r="B1051" s="66"/>
      <c r="C1051" s="124"/>
      <c r="D1051" s="124"/>
      <c r="E1051" s="125"/>
    </row>
    <row r="1052" spans="1:5" s="60" customFormat="1" ht="19.5" x14ac:dyDescent="0.2">
      <c r="A1052" s="91">
        <v>410000</v>
      </c>
      <c r="B1052" s="69" t="s">
        <v>42</v>
      </c>
      <c r="C1052" s="134">
        <f t="shared" ref="C1052" si="225">C1053+C1058</f>
        <v>79735000</v>
      </c>
      <c r="D1052" s="134">
        <f t="shared" ref="D1052" si="226">D1053+D1058</f>
        <v>79740000</v>
      </c>
      <c r="E1052" s="135">
        <f t="shared" si="222"/>
        <v>100.00627077193202</v>
      </c>
    </row>
    <row r="1053" spans="1:5" s="60" customFormat="1" ht="19.5" x14ac:dyDescent="0.2">
      <c r="A1053" s="91">
        <v>411000</v>
      </c>
      <c r="B1053" s="69" t="s">
        <v>43</v>
      </c>
      <c r="C1053" s="134">
        <f t="shared" ref="C1053" si="227">SUM(C1054:C1057)</f>
        <v>79300000</v>
      </c>
      <c r="D1053" s="134">
        <f t="shared" ref="D1053" si="228">SUM(D1054:D1057)</f>
        <v>79280000</v>
      </c>
      <c r="E1053" s="135">
        <f t="shared" si="222"/>
        <v>99.974779319041616</v>
      </c>
    </row>
    <row r="1054" spans="1:5" s="60" customFormat="1" x14ac:dyDescent="0.2">
      <c r="A1054" s="89">
        <v>411100</v>
      </c>
      <c r="B1054" s="25" t="s">
        <v>44</v>
      </c>
      <c r="C1054" s="73">
        <v>76850000</v>
      </c>
      <c r="D1054" s="73">
        <v>76950000</v>
      </c>
      <c r="E1054" s="74">
        <f t="shared" si="222"/>
        <v>100.13012361743657</v>
      </c>
    </row>
    <row r="1055" spans="1:5" s="60" customFormat="1" ht="37.5" x14ac:dyDescent="0.2">
      <c r="A1055" s="89">
        <v>411200</v>
      </c>
      <c r="B1055" s="25" t="s">
        <v>45</v>
      </c>
      <c r="C1055" s="73">
        <v>150000</v>
      </c>
      <c r="D1055" s="73">
        <v>30000</v>
      </c>
      <c r="E1055" s="74">
        <f t="shared" si="222"/>
        <v>20</v>
      </c>
    </row>
    <row r="1056" spans="1:5" s="60" customFormat="1" ht="37.5" x14ac:dyDescent="0.2">
      <c r="A1056" s="89">
        <v>411300</v>
      </c>
      <c r="B1056" s="25" t="s">
        <v>46</v>
      </c>
      <c r="C1056" s="73">
        <v>1700000</v>
      </c>
      <c r="D1056" s="73">
        <v>1700000</v>
      </c>
      <c r="E1056" s="74">
        <f t="shared" si="222"/>
        <v>100</v>
      </c>
    </row>
    <row r="1057" spans="1:5" s="60" customFormat="1" x14ac:dyDescent="0.2">
      <c r="A1057" s="89">
        <v>411400</v>
      </c>
      <c r="B1057" s="25" t="s">
        <v>47</v>
      </c>
      <c r="C1057" s="73">
        <v>600000</v>
      </c>
      <c r="D1057" s="73">
        <v>600000</v>
      </c>
      <c r="E1057" s="74">
        <f t="shared" si="222"/>
        <v>100</v>
      </c>
    </row>
    <row r="1058" spans="1:5" s="60" customFormat="1" ht="19.5" x14ac:dyDescent="0.2">
      <c r="A1058" s="91">
        <v>412000</v>
      </c>
      <c r="B1058" s="75" t="s">
        <v>48</v>
      </c>
      <c r="C1058" s="134">
        <f t="shared" ref="C1058" si="229">SUM(C1059:C1060)</f>
        <v>435000</v>
      </c>
      <c r="D1058" s="134">
        <f>SUM(D1059:D1060)</f>
        <v>460000</v>
      </c>
      <c r="E1058" s="135">
        <f t="shared" si="222"/>
        <v>105.74712643678161</v>
      </c>
    </row>
    <row r="1059" spans="1:5" s="60" customFormat="1" x14ac:dyDescent="0.2">
      <c r="A1059" s="89">
        <v>412900</v>
      </c>
      <c r="B1059" s="126" t="s">
        <v>75</v>
      </c>
      <c r="C1059" s="73">
        <v>300000</v>
      </c>
      <c r="D1059" s="73">
        <v>300000</v>
      </c>
      <c r="E1059" s="74">
        <f t="shared" si="222"/>
        <v>100</v>
      </c>
    </row>
    <row r="1060" spans="1:5" s="60" customFormat="1" x14ac:dyDescent="0.2">
      <c r="A1060" s="89">
        <v>412900</v>
      </c>
      <c r="B1060" s="25" t="s">
        <v>78</v>
      </c>
      <c r="C1060" s="73">
        <v>135000</v>
      </c>
      <c r="D1060" s="73">
        <v>160000</v>
      </c>
      <c r="E1060" s="74">
        <f t="shared" si="222"/>
        <v>118.5185185185185</v>
      </c>
    </row>
    <row r="1061" spans="1:5" s="79" customFormat="1" ht="19.5" x14ac:dyDescent="0.2">
      <c r="A1061" s="91">
        <v>480000</v>
      </c>
      <c r="B1061" s="75" t="s">
        <v>221</v>
      </c>
      <c r="C1061" s="134">
        <f t="shared" ref="C1061" si="230">C1062</f>
        <v>0</v>
      </c>
      <c r="D1061" s="134">
        <f>D1062</f>
        <v>270000</v>
      </c>
      <c r="E1061" s="135">
        <v>0</v>
      </c>
    </row>
    <row r="1062" spans="1:5" s="79" customFormat="1" ht="19.5" x14ac:dyDescent="0.2">
      <c r="A1062" s="91">
        <v>487000</v>
      </c>
      <c r="B1062" s="75" t="s">
        <v>23</v>
      </c>
      <c r="C1062" s="134">
        <f t="shared" ref="C1062" si="231">C1063</f>
        <v>0</v>
      </c>
      <c r="D1062" s="134">
        <f>D1063</f>
        <v>270000</v>
      </c>
      <c r="E1062" s="135">
        <v>0</v>
      </c>
    </row>
    <row r="1063" spans="1:5" s="60" customFormat="1" x14ac:dyDescent="0.2">
      <c r="A1063" s="89">
        <v>487300</v>
      </c>
      <c r="B1063" s="25" t="s">
        <v>236</v>
      </c>
      <c r="C1063" s="73">
        <v>0</v>
      </c>
      <c r="D1063" s="73">
        <v>270000</v>
      </c>
      <c r="E1063" s="74">
        <v>0</v>
      </c>
    </row>
    <row r="1064" spans="1:5" s="79" customFormat="1" ht="19.5" x14ac:dyDescent="0.2">
      <c r="A1064" s="91">
        <v>630000</v>
      </c>
      <c r="B1064" s="75" t="s">
        <v>308</v>
      </c>
      <c r="C1064" s="134">
        <f t="shared" ref="C1064" si="232">C1065+C1067</f>
        <v>1500000</v>
      </c>
      <c r="D1064" s="134">
        <f t="shared" ref="D1064" si="233">D1065+D1067</f>
        <v>2114000</v>
      </c>
      <c r="E1064" s="135">
        <f t="shared" si="222"/>
        <v>140.93333333333334</v>
      </c>
    </row>
    <row r="1065" spans="1:5" s="79" customFormat="1" ht="19.5" x14ac:dyDescent="0.2">
      <c r="A1065" s="91">
        <v>631000</v>
      </c>
      <c r="B1065" s="75" t="s">
        <v>309</v>
      </c>
      <c r="C1065" s="134">
        <f t="shared" ref="C1065" si="234">C1066</f>
        <v>0</v>
      </c>
      <c r="D1065" s="134">
        <f>D1066</f>
        <v>14000</v>
      </c>
      <c r="E1065" s="135">
        <v>0</v>
      </c>
    </row>
    <row r="1066" spans="1:5" s="60" customFormat="1" x14ac:dyDescent="0.2">
      <c r="A1066" s="89">
        <v>631900</v>
      </c>
      <c r="B1066" s="25" t="s">
        <v>312</v>
      </c>
      <c r="C1066" s="73">
        <v>0</v>
      </c>
      <c r="D1066" s="73">
        <v>14000</v>
      </c>
      <c r="E1066" s="74">
        <v>0</v>
      </c>
    </row>
    <row r="1067" spans="1:5" s="79" customFormat="1" ht="19.5" x14ac:dyDescent="0.2">
      <c r="A1067" s="91">
        <v>638000</v>
      </c>
      <c r="B1067" s="75" t="s">
        <v>317</v>
      </c>
      <c r="C1067" s="134">
        <f t="shared" ref="C1067" si="235">C1068</f>
        <v>1500000</v>
      </c>
      <c r="D1067" s="134">
        <f>D1068</f>
        <v>2100000</v>
      </c>
      <c r="E1067" s="135">
        <f t="shared" si="222"/>
        <v>140</v>
      </c>
    </row>
    <row r="1068" spans="1:5" s="60" customFormat="1" x14ac:dyDescent="0.2">
      <c r="A1068" s="89">
        <v>638100</v>
      </c>
      <c r="B1068" s="25" t="s">
        <v>318</v>
      </c>
      <c r="C1068" s="73">
        <v>1500000</v>
      </c>
      <c r="D1068" s="73">
        <v>2100000</v>
      </c>
      <c r="E1068" s="74">
        <f t="shared" si="222"/>
        <v>140</v>
      </c>
    </row>
    <row r="1069" spans="1:5" s="60" customFormat="1" x14ac:dyDescent="0.2">
      <c r="A1069" s="141"/>
      <c r="B1069" s="128" t="s">
        <v>327</v>
      </c>
      <c r="C1069" s="139">
        <f>C1052+C1064+C1061</f>
        <v>81235000</v>
      </c>
      <c r="D1069" s="139">
        <f>D1052+D1064+D1061</f>
        <v>82124000</v>
      </c>
      <c r="E1069" s="140">
        <f t="shared" si="222"/>
        <v>101.09435588108573</v>
      </c>
    </row>
    <row r="1070" spans="1:5" s="60" customFormat="1" x14ac:dyDescent="0.2">
      <c r="A1070" s="142"/>
      <c r="B1070" s="67"/>
      <c r="C1070" s="124"/>
      <c r="D1070" s="124"/>
      <c r="E1070" s="125"/>
    </row>
    <row r="1071" spans="1:5" s="60" customFormat="1" x14ac:dyDescent="0.2">
      <c r="A1071" s="77"/>
      <c r="B1071" s="67"/>
      <c r="C1071" s="132"/>
      <c r="D1071" s="132"/>
      <c r="E1071" s="133"/>
    </row>
    <row r="1072" spans="1:5" s="60" customFormat="1" ht="19.5" x14ac:dyDescent="0.2">
      <c r="A1072" s="89" t="s">
        <v>385</v>
      </c>
      <c r="B1072" s="75"/>
      <c r="C1072" s="132"/>
      <c r="D1072" s="132"/>
      <c r="E1072" s="133"/>
    </row>
    <row r="1073" spans="1:5" s="60" customFormat="1" ht="19.5" x14ac:dyDescent="0.2">
      <c r="A1073" s="89" t="s">
        <v>378</v>
      </c>
      <c r="B1073" s="75"/>
      <c r="C1073" s="132"/>
      <c r="D1073" s="132"/>
      <c r="E1073" s="133"/>
    </row>
    <row r="1074" spans="1:5" s="60" customFormat="1" ht="19.5" x14ac:dyDescent="0.2">
      <c r="A1074" s="89" t="s">
        <v>362</v>
      </c>
      <c r="B1074" s="75"/>
      <c r="C1074" s="132"/>
      <c r="D1074" s="132"/>
      <c r="E1074" s="133"/>
    </row>
    <row r="1075" spans="1:5" s="60" customFormat="1" ht="19.5" x14ac:dyDescent="0.2">
      <c r="A1075" s="89" t="s">
        <v>326</v>
      </c>
      <c r="B1075" s="75"/>
      <c r="C1075" s="132"/>
      <c r="D1075" s="132"/>
      <c r="E1075" s="133"/>
    </row>
    <row r="1076" spans="1:5" s="60" customFormat="1" x14ac:dyDescent="0.2">
      <c r="A1076" s="89"/>
      <c r="B1076" s="66"/>
      <c r="C1076" s="124"/>
      <c r="D1076" s="124"/>
      <c r="E1076" s="125"/>
    </row>
    <row r="1077" spans="1:5" s="60" customFormat="1" ht="19.5" x14ac:dyDescent="0.2">
      <c r="A1077" s="91">
        <v>410000</v>
      </c>
      <c r="B1077" s="69" t="s">
        <v>42</v>
      </c>
      <c r="C1077" s="134">
        <f t="shared" ref="C1077" si="236">C1078+C1083+C1096</f>
        <v>1567700</v>
      </c>
      <c r="D1077" s="134">
        <f>D1078+D1083+D1096</f>
        <v>1749700</v>
      </c>
      <c r="E1077" s="135">
        <f t="shared" si="222"/>
        <v>111.60936403648658</v>
      </c>
    </row>
    <row r="1078" spans="1:5" s="60" customFormat="1" ht="19.5" x14ac:dyDescent="0.2">
      <c r="A1078" s="91">
        <v>411000</v>
      </c>
      <c r="B1078" s="69" t="s">
        <v>43</v>
      </c>
      <c r="C1078" s="134">
        <f t="shared" ref="C1078" si="237">SUM(C1079:C1082)</f>
        <v>1350500</v>
      </c>
      <c r="D1078" s="134">
        <f t="shared" ref="D1078" si="238">SUM(D1079:D1082)</f>
        <v>1370500</v>
      </c>
      <c r="E1078" s="135">
        <f t="shared" si="222"/>
        <v>101.48093298778231</v>
      </c>
    </row>
    <row r="1079" spans="1:5" s="60" customFormat="1" x14ac:dyDescent="0.2">
      <c r="A1079" s="89">
        <v>411100</v>
      </c>
      <c r="B1079" s="25" t="s">
        <v>44</v>
      </c>
      <c r="C1079" s="73">
        <v>1290900</v>
      </c>
      <c r="D1079" s="73">
        <v>1305900</v>
      </c>
      <c r="E1079" s="74">
        <f t="shared" si="222"/>
        <v>101.16198001394376</v>
      </c>
    </row>
    <row r="1080" spans="1:5" s="60" customFormat="1" ht="37.5" x14ac:dyDescent="0.2">
      <c r="A1080" s="89">
        <v>411200</v>
      </c>
      <c r="B1080" s="25" t="s">
        <v>45</v>
      </c>
      <c r="C1080" s="73">
        <v>43000</v>
      </c>
      <c r="D1080" s="73">
        <v>48000</v>
      </c>
      <c r="E1080" s="74">
        <f t="shared" si="222"/>
        <v>111.62790697674419</v>
      </c>
    </row>
    <row r="1081" spans="1:5" s="60" customFormat="1" ht="37.5" x14ac:dyDescent="0.2">
      <c r="A1081" s="89">
        <v>411300</v>
      </c>
      <c r="B1081" s="25" t="s">
        <v>46</v>
      </c>
      <c r="C1081" s="73">
        <v>4200</v>
      </c>
      <c r="D1081" s="73">
        <v>4200</v>
      </c>
      <c r="E1081" s="74">
        <f t="shared" si="222"/>
        <v>100</v>
      </c>
    </row>
    <row r="1082" spans="1:5" s="60" customFormat="1" x14ac:dyDescent="0.2">
      <c r="A1082" s="89">
        <v>411400</v>
      </c>
      <c r="B1082" s="25" t="s">
        <v>47</v>
      </c>
      <c r="C1082" s="73">
        <v>12400</v>
      </c>
      <c r="D1082" s="73">
        <v>12400</v>
      </c>
      <c r="E1082" s="74">
        <f t="shared" si="222"/>
        <v>100</v>
      </c>
    </row>
    <row r="1083" spans="1:5" s="60" customFormat="1" ht="19.5" x14ac:dyDescent="0.2">
      <c r="A1083" s="91">
        <v>412000</v>
      </c>
      <c r="B1083" s="75" t="s">
        <v>48</v>
      </c>
      <c r="C1083" s="134">
        <f t="shared" ref="C1083" si="239">SUM(C1084:C1095)</f>
        <v>152200</v>
      </c>
      <c r="D1083" s="134">
        <f>SUM(D1084:D1095)</f>
        <v>164200</v>
      </c>
      <c r="E1083" s="135">
        <f t="shared" si="222"/>
        <v>107.88436268068331</v>
      </c>
    </row>
    <row r="1084" spans="1:5" s="60" customFormat="1" x14ac:dyDescent="0.2">
      <c r="A1084" s="138">
        <v>412100</v>
      </c>
      <c r="B1084" s="25" t="s">
        <v>49</v>
      </c>
      <c r="C1084" s="73">
        <v>3000</v>
      </c>
      <c r="D1084" s="73">
        <v>3000</v>
      </c>
      <c r="E1084" s="74">
        <f t="shared" si="222"/>
        <v>100</v>
      </c>
    </row>
    <row r="1085" spans="1:5" s="60" customFormat="1" ht="37.5" x14ac:dyDescent="0.2">
      <c r="A1085" s="89">
        <v>412200</v>
      </c>
      <c r="B1085" s="25" t="s">
        <v>50</v>
      </c>
      <c r="C1085" s="73">
        <v>84700</v>
      </c>
      <c r="D1085" s="73">
        <v>69600</v>
      </c>
      <c r="E1085" s="74">
        <f t="shared" si="222"/>
        <v>82.172373081463988</v>
      </c>
    </row>
    <row r="1086" spans="1:5" s="60" customFormat="1" x14ac:dyDescent="0.2">
      <c r="A1086" s="89">
        <v>412300</v>
      </c>
      <c r="B1086" s="25" t="s">
        <v>51</v>
      </c>
      <c r="C1086" s="73">
        <v>14200</v>
      </c>
      <c r="D1086" s="73">
        <v>13000</v>
      </c>
      <c r="E1086" s="74">
        <f t="shared" si="222"/>
        <v>91.549295774647888</v>
      </c>
    </row>
    <row r="1087" spans="1:5" s="60" customFormat="1" x14ac:dyDescent="0.2">
      <c r="A1087" s="89">
        <v>412400</v>
      </c>
      <c r="B1087" s="25" t="s">
        <v>54</v>
      </c>
      <c r="C1087" s="73">
        <v>5000</v>
      </c>
      <c r="D1087" s="73">
        <v>7000</v>
      </c>
      <c r="E1087" s="74">
        <f t="shared" si="222"/>
        <v>140</v>
      </c>
    </row>
    <row r="1088" spans="1:5" s="60" customFormat="1" x14ac:dyDescent="0.2">
      <c r="A1088" s="89">
        <v>412500</v>
      </c>
      <c r="B1088" s="25" t="s">
        <v>55</v>
      </c>
      <c r="C1088" s="73">
        <v>7700</v>
      </c>
      <c r="D1088" s="73">
        <v>13700</v>
      </c>
      <c r="E1088" s="74">
        <f t="shared" si="222"/>
        <v>177.92207792207793</v>
      </c>
    </row>
    <row r="1089" spans="1:5" s="60" customFormat="1" x14ac:dyDescent="0.2">
      <c r="A1089" s="89">
        <v>412600</v>
      </c>
      <c r="B1089" s="25" t="s">
        <v>56</v>
      </c>
      <c r="C1089" s="73">
        <v>16000</v>
      </c>
      <c r="D1089" s="73">
        <v>28000</v>
      </c>
      <c r="E1089" s="74">
        <f t="shared" si="222"/>
        <v>175</v>
      </c>
    </row>
    <row r="1090" spans="1:5" s="60" customFormat="1" x14ac:dyDescent="0.2">
      <c r="A1090" s="89">
        <v>412700</v>
      </c>
      <c r="B1090" s="25" t="s">
        <v>58</v>
      </c>
      <c r="C1090" s="73">
        <v>9000</v>
      </c>
      <c r="D1090" s="73">
        <v>13100</v>
      </c>
      <c r="E1090" s="74">
        <f t="shared" si="222"/>
        <v>145.55555555555554</v>
      </c>
    </row>
    <row r="1091" spans="1:5" s="60" customFormat="1" x14ac:dyDescent="0.2">
      <c r="A1091" s="89">
        <v>412900</v>
      </c>
      <c r="B1091" s="25" t="s">
        <v>75</v>
      </c>
      <c r="C1091" s="73">
        <v>0</v>
      </c>
      <c r="D1091" s="73">
        <v>2300</v>
      </c>
      <c r="E1091" s="74">
        <v>0</v>
      </c>
    </row>
    <row r="1092" spans="1:5" s="60" customFormat="1" x14ac:dyDescent="0.2">
      <c r="A1092" s="89">
        <v>412900</v>
      </c>
      <c r="B1092" s="25" t="s">
        <v>76</v>
      </c>
      <c r="C1092" s="73">
        <v>0</v>
      </c>
      <c r="D1092" s="73">
        <v>6100</v>
      </c>
      <c r="E1092" s="74">
        <v>0</v>
      </c>
    </row>
    <row r="1093" spans="1:5" s="60" customFormat="1" x14ac:dyDescent="0.2">
      <c r="A1093" s="89">
        <v>412900</v>
      </c>
      <c r="B1093" s="25" t="s">
        <v>77</v>
      </c>
      <c r="C1093" s="73">
        <v>1700</v>
      </c>
      <c r="D1093" s="73">
        <v>2700</v>
      </c>
      <c r="E1093" s="74">
        <f t="shared" si="222"/>
        <v>158.8235294117647</v>
      </c>
    </row>
    <row r="1094" spans="1:5" s="60" customFormat="1" x14ac:dyDescent="0.2">
      <c r="A1094" s="89">
        <v>412900</v>
      </c>
      <c r="B1094" s="25" t="s">
        <v>78</v>
      </c>
      <c r="C1094" s="73">
        <v>3100</v>
      </c>
      <c r="D1094" s="73">
        <v>2700</v>
      </c>
      <c r="E1094" s="74">
        <f t="shared" si="222"/>
        <v>87.096774193548384</v>
      </c>
    </row>
    <row r="1095" spans="1:5" s="60" customFormat="1" x14ac:dyDescent="0.2">
      <c r="A1095" s="89">
        <v>412900</v>
      </c>
      <c r="B1095" s="25" t="s">
        <v>80</v>
      </c>
      <c r="C1095" s="73">
        <v>7800</v>
      </c>
      <c r="D1095" s="73">
        <v>3000.0000000000009</v>
      </c>
      <c r="E1095" s="74">
        <f t="shared" si="222"/>
        <v>38.461538461538474</v>
      </c>
    </row>
    <row r="1096" spans="1:5" s="79" customFormat="1" ht="39" x14ac:dyDescent="0.2">
      <c r="A1096" s="91">
        <v>418000</v>
      </c>
      <c r="B1096" s="75" t="s">
        <v>217</v>
      </c>
      <c r="C1096" s="134">
        <f t="shared" ref="C1096" si="240">C1097+C1098</f>
        <v>65000</v>
      </c>
      <c r="D1096" s="134">
        <f>D1097+D1098</f>
        <v>215000</v>
      </c>
      <c r="E1096" s="135"/>
    </row>
    <row r="1097" spans="1:5" s="60" customFormat="1" x14ac:dyDescent="0.2">
      <c r="A1097" s="89">
        <v>418200</v>
      </c>
      <c r="B1097" s="72" t="s">
        <v>218</v>
      </c>
      <c r="C1097" s="73">
        <v>15000</v>
      </c>
      <c r="D1097" s="73">
        <v>15000</v>
      </c>
      <c r="E1097" s="74">
        <f t="shared" si="222"/>
        <v>100</v>
      </c>
    </row>
    <row r="1098" spans="1:5" s="60" customFormat="1" x14ac:dyDescent="0.2">
      <c r="A1098" s="89">
        <v>418400</v>
      </c>
      <c r="B1098" s="25" t="s">
        <v>219</v>
      </c>
      <c r="C1098" s="73">
        <v>50000</v>
      </c>
      <c r="D1098" s="73">
        <v>200000</v>
      </c>
      <c r="E1098" s="74"/>
    </row>
    <row r="1099" spans="1:5" s="60" customFormat="1" ht="19.5" x14ac:dyDescent="0.2">
      <c r="A1099" s="91">
        <v>510000</v>
      </c>
      <c r="B1099" s="75" t="s">
        <v>273</v>
      </c>
      <c r="C1099" s="134">
        <f t="shared" ref="C1099" si="241">C1100+C1103</f>
        <v>21000</v>
      </c>
      <c r="D1099" s="134">
        <f t="shared" ref="D1099" si="242">D1100+D1103</f>
        <v>51000</v>
      </c>
      <c r="E1099" s="135">
        <f t="shared" ref="E1099:E1144" si="243">D1099/C1099*100</f>
        <v>242.85714285714283</v>
      </c>
    </row>
    <row r="1100" spans="1:5" s="60" customFormat="1" ht="19.5" x14ac:dyDescent="0.2">
      <c r="A1100" s="91">
        <v>511000</v>
      </c>
      <c r="B1100" s="75" t="s">
        <v>274</v>
      </c>
      <c r="C1100" s="134">
        <f t="shared" ref="C1100" si="244">SUM(C1101:C1102)</f>
        <v>19000</v>
      </c>
      <c r="D1100" s="134">
        <f t="shared" ref="D1100" si="245">SUM(D1101:D1102)</f>
        <v>49000</v>
      </c>
      <c r="E1100" s="135">
        <f t="shared" si="243"/>
        <v>257.89473684210526</v>
      </c>
    </row>
    <row r="1101" spans="1:5" s="60" customFormat="1" ht="18.75" customHeight="1" x14ac:dyDescent="0.2">
      <c r="A1101" s="89">
        <v>511200</v>
      </c>
      <c r="B1101" s="25" t="s">
        <v>276</v>
      </c>
      <c r="C1101" s="73">
        <v>15000</v>
      </c>
      <c r="D1101" s="73">
        <v>15000</v>
      </c>
      <c r="E1101" s="74">
        <f t="shared" si="243"/>
        <v>100</v>
      </c>
    </row>
    <row r="1102" spans="1:5" s="60" customFormat="1" x14ac:dyDescent="0.2">
      <c r="A1102" s="89">
        <v>511300</v>
      </c>
      <c r="B1102" s="25" t="s">
        <v>277</v>
      </c>
      <c r="C1102" s="73">
        <v>4000</v>
      </c>
      <c r="D1102" s="73">
        <v>34000</v>
      </c>
      <c r="E1102" s="74"/>
    </row>
    <row r="1103" spans="1:5" s="60" customFormat="1" ht="19.5" x14ac:dyDescent="0.2">
      <c r="A1103" s="91">
        <v>516000</v>
      </c>
      <c r="B1103" s="75" t="s">
        <v>287</v>
      </c>
      <c r="C1103" s="134">
        <f t="shared" ref="C1103" si="246">C1104</f>
        <v>2000</v>
      </c>
      <c r="D1103" s="134">
        <f>D1104</f>
        <v>1999.9999999999998</v>
      </c>
      <c r="E1103" s="135">
        <f t="shared" si="243"/>
        <v>99.999999999999986</v>
      </c>
    </row>
    <row r="1104" spans="1:5" s="60" customFormat="1" x14ac:dyDescent="0.2">
      <c r="A1104" s="89">
        <v>516100</v>
      </c>
      <c r="B1104" s="25" t="s">
        <v>287</v>
      </c>
      <c r="C1104" s="73">
        <v>2000</v>
      </c>
      <c r="D1104" s="73">
        <v>1999.9999999999998</v>
      </c>
      <c r="E1104" s="74">
        <f t="shared" si="243"/>
        <v>99.999999999999986</v>
      </c>
    </row>
    <row r="1105" spans="1:5" s="60" customFormat="1" x14ac:dyDescent="0.2">
      <c r="A1105" s="109"/>
      <c r="B1105" s="128" t="s">
        <v>327</v>
      </c>
      <c r="C1105" s="139">
        <f>C1077+C1099</f>
        <v>1588700</v>
      </c>
      <c r="D1105" s="139">
        <f>D1077+D1099</f>
        <v>1800700</v>
      </c>
      <c r="E1105" s="140">
        <f t="shared" si="243"/>
        <v>113.34424372128156</v>
      </c>
    </row>
    <row r="1106" spans="1:5" s="60" customFormat="1" x14ac:dyDescent="0.2">
      <c r="A1106" s="88"/>
      <c r="B1106" s="67"/>
      <c r="C1106" s="124"/>
      <c r="D1106" s="124"/>
      <c r="E1106" s="125"/>
    </row>
    <row r="1107" spans="1:5" s="60" customFormat="1" x14ac:dyDescent="0.2">
      <c r="A1107" s="77"/>
      <c r="B1107" s="67"/>
      <c r="C1107" s="132"/>
      <c r="D1107" s="132"/>
      <c r="E1107" s="133"/>
    </row>
    <row r="1108" spans="1:5" s="60" customFormat="1" ht="19.5" x14ac:dyDescent="0.2">
      <c r="A1108" s="89" t="s">
        <v>386</v>
      </c>
      <c r="B1108" s="75"/>
      <c r="C1108" s="132"/>
      <c r="D1108" s="132"/>
      <c r="E1108" s="133"/>
    </row>
    <row r="1109" spans="1:5" s="60" customFormat="1" ht="19.5" x14ac:dyDescent="0.2">
      <c r="A1109" s="89" t="s">
        <v>378</v>
      </c>
      <c r="B1109" s="75"/>
      <c r="C1109" s="132"/>
      <c r="D1109" s="132"/>
      <c r="E1109" s="133"/>
    </row>
    <row r="1110" spans="1:5" s="60" customFormat="1" ht="19.5" x14ac:dyDescent="0.2">
      <c r="A1110" s="89" t="s">
        <v>387</v>
      </c>
      <c r="B1110" s="75"/>
      <c r="C1110" s="132"/>
      <c r="D1110" s="132"/>
      <c r="E1110" s="133"/>
    </row>
    <row r="1111" spans="1:5" s="60" customFormat="1" ht="19.5" x14ac:dyDescent="0.2">
      <c r="A1111" s="89" t="s">
        <v>388</v>
      </c>
      <c r="B1111" s="75"/>
      <c r="C1111" s="132"/>
      <c r="D1111" s="132"/>
      <c r="E1111" s="133"/>
    </row>
    <row r="1112" spans="1:5" s="60" customFormat="1" x14ac:dyDescent="0.2">
      <c r="A1112" s="89"/>
      <c r="B1112" s="66"/>
      <c r="C1112" s="124"/>
      <c r="D1112" s="124"/>
      <c r="E1112" s="125"/>
    </row>
    <row r="1113" spans="1:5" s="60" customFormat="1" ht="19.5" x14ac:dyDescent="0.2">
      <c r="A1113" s="91">
        <v>410000</v>
      </c>
      <c r="B1113" s="69" t="s">
        <v>42</v>
      </c>
      <c r="C1113" s="134">
        <f t="shared" ref="C1113" si="247">C1114+C1119</f>
        <v>12405000</v>
      </c>
      <c r="D1113" s="134">
        <f t="shared" ref="D1113" si="248">D1114+D1119</f>
        <v>12345500</v>
      </c>
      <c r="E1113" s="135">
        <f t="shared" si="243"/>
        <v>99.520354695687217</v>
      </c>
    </row>
    <row r="1114" spans="1:5" s="60" customFormat="1" ht="19.5" x14ac:dyDescent="0.2">
      <c r="A1114" s="91">
        <v>411000</v>
      </c>
      <c r="B1114" s="69" t="s">
        <v>43</v>
      </c>
      <c r="C1114" s="134">
        <f t="shared" ref="C1114" si="249">SUM(C1115:C1118)</f>
        <v>12101000</v>
      </c>
      <c r="D1114" s="134">
        <f t="shared" ref="D1114" si="250">SUM(D1115:D1118)</f>
        <v>11984000</v>
      </c>
      <c r="E1114" s="135">
        <f t="shared" si="243"/>
        <v>99.033137757210142</v>
      </c>
    </row>
    <row r="1115" spans="1:5" s="60" customFormat="1" x14ac:dyDescent="0.2">
      <c r="A1115" s="89">
        <v>411100</v>
      </c>
      <c r="B1115" s="25" t="s">
        <v>44</v>
      </c>
      <c r="C1115" s="73">
        <v>11780000</v>
      </c>
      <c r="D1115" s="73">
        <v>11544000</v>
      </c>
      <c r="E1115" s="74">
        <f t="shared" si="243"/>
        <v>97.996604414261455</v>
      </c>
    </row>
    <row r="1116" spans="1:5" s="60" customFormat="1" ht="37.5" x14ac:dyDescent="0.2">
      <c r="A1116" s="89">
        <v>411200</v>
      </c>
      <c r="B1116" s="25" t="s">
        <v>45</v>
      </c>
      <c r="C1116" s="73">
        <v>121000</v>
      </c>
      <c r="D1116" s="73">
        <v>160000</v>
      </c>
      <c r="E1116" s="74">
        <f t="shared" si="243"/>
        <v>132.2314049586777</v>
      </c>
    </row>
    <row r="1117" spans="1:5" s="60" customFormat="1" ht="37.5" x14ac:dyDescent="0.2">
      <c r="A1117" s="89">
        <v>411300</v>
      </c>
      <c r="B1117" s="25" t="s">
        <v>46</v>
      </c>
      <c r="C1117" s="73">
        <v>113000</v>
      </c>
      <c r="D1117" s="73">
        <v>200000</v>
      </c>
      <c r="E1117" s="74">
        <f t="shared" si="243"/>
        <v>176.99115044247787</v>
      </c>
    </row>
    <row r="1118" spans="1:5" s="60" customFormat="1" x14ac:dyDescent="0.2">
      <c r="A1118" s="89">
        <v>411400</v>
      </c>
      <c r="B1118" s="25" t="s">
        <v>47</v>
      </c>
      <c r="C1118" s="73">
        <v>87000</v>
      </c>
      <c r="D1118" s="73">
        <v>80000</v>
      </c>
      <c r="E1118" s="74">
        <f t="shared" si="243"/>
        <v>91.954022988505741</v>
      </c>
    </row>
    <row r="1119" spans="1:5" s="60" customFormat="1" ht="19.5" x14ac:dyDescent="0.2">
      <c r="A1119" s="91">
        <v>412000</v>
      </c>
      <c r="B1119" s="75" t="s">
        <v>48</v>
      </c>
      <c r="C1119" s="134">
        <f>SUM(C1120:C1126)</f>
        <v>304000</v>
      </c>
      <c r="D1119" s="134">
        <f>SUM(D1120:D1126)</f>
        <v>361500</v>
      </c>
      <c r="E1119" s="135">
        <f t="shared" si="243"/>
        <v>118.91447368421053</v>
      </c>
    </row>
    <row r="1120" spans="1:5" s="60" customFormat="1" x14ac:dyDescent="0.2">
      <c r="A1120" s="89">
        <v>412100</v>
      </c>
      <c r="B1120" s="25" t="s">
        <v>49</v>
      </c>
      <c r="C1120" s="73">
        <v>5000</v>
      </c>
      <c r="D1120" s="73">
        <v>9000</v>
      </c>
      <c r="E1120" s="74">
        <f t="shared" si="243"/>
        <v>180</v>
      </c>
    </row>
    <row r="1121" spans="1:5" s="60" customFormat="1" ht="37.5" x14ac:dyDescent="0.2">
      <c r="A1121" s="89">
        <v>412200</v>
      </c>
      <c r="B1121" s="25" t="s">
        <v>50</v>
      </c>
      <c r="C1121" s="73">
        <v>215000</v>
      </c>
      <c r="D1121" s="73">
        <v>280000</v>
      </c>
      <c r="E1121" s="74">
        <f t="shared" si="243"/>
        <v>130.23255813953489</v>
      </c>
    </row>
    <row r="1122" spans="1:5" s="60" customFormat="1" x14ac:dyDescent="0.2">
      <c r="A1122" s="89">
        <v>412300</v>
      </c>
      <c r="B1122" s="25" t="s">
        <v>51</v>
      </c>
      <c r="C1122" s="73">
        <v>14000</v>
      </c>
      <c r="D1122" s="73">
        <v>14000.000000000004</v>
      </c>
      <c r="E1122" s="74">
        <f t="shared" si="243"/>
        <v>100.00000000000003</v>
      </c>
    </row>
    <row r="1123" spans="1:5" s="60" customFormat="1" x14ac:dyDescent="0.2">
      <c r="A1123" s="89">
        <v>412400</v>
      </c>
      <c r="B1123" s="25" t="s">
        <v>53</v>
      </c>
      <c r="C1123" s="73">
        <v>2000</v>
      </c>
      <c r="D1123" s="73">
        <v>500</v>
      </c>
      <c r="E1123" s="74">
        <f t="shared" si="243"/>
        <v>25</v>
      </c>
    </row>
    <row r="1124" spans="1:5" s="60" customFormat="1" x14ac:dyDescent="0.2">
      <c r="A1124" s="89">
        <v>412500</v>
      </c>
      <c r="B1124" s="25" t="s">
        <v>55</v>
      </c>
      <c r="C1124" s="73">
        <v>10000</v>
      </c>
      <c r="D1124" s="73">
        <v>3000.0000000000036</v>
      </c>
      <c r="E1124" s="74">
        <f t="shared" si="243"/>
        <v>30.000000000000039</v>
      </c>
    </row>
    <row r="1125" spans="1:5" s="60" customFormat="1" x14ac:dyDescent="0.2">
      <c r="A1125" s="89">
        <v>412900</v>
      </c>
      <c r="B1125" s="126" t="s">
        <v>75</v>
      </c>
      <c r="C1125" s="73">
        <v>35000</v>
      </c>
      <c r="D1125" s="73">
        <v>35000</v>
      </c>
      <c r="E1125" s="74">
        <f t="shared" si="243"/>
        <v>100</v>
      </c>
    </row>
    <row r="1126" spans="1:5" s="60" customFormat="1" x14ac:dyDescent="0.2">
      <c r="A1126" s="89">
        <v>412900</v>
      </c>
      <c r="B1126" s="126" t="s">
        <v>78</v>
      </c>
      <c r="C1126" s="73">
        <v>23000</v>
      </c>
      <c r="D1126" s="73">
        <v>20000</v>
      </c>
      <c r="E1126" s="74">
        <f t="shared" si="243"/>
        <v>86.956521739130437</v>
      </c>
    </row>
    <row r="1127" spans="1:5" s="79" customFormat="1" ht="19.5" x14ac:dyDescent="0.2">
      <c r="A1127" s="91">
        <v>630000</v>
      </c>
      <c r="B1127" s="75" t="s">
        <v>308</v>
      </c>
      <c r="C1127" s="134">
        <f t="shared" ref="C1127" si="251">C1128+C1130</f>
        <v>90000</v>
      </c>
      <c r="D1127" s="134">
        <f t="shared" ref="D1127" si="252">D1128+D1130</f>
        <v>225300</v>
      </c>
      <c r="E1127" s="135">
        <f t="shared" si="243"/>
        <v>250.33333333333334</v>
      </c>
    </row>
    <row r="1128" spans="1:5" s="79" customFormat="1" ht="19.5" x14ac:dyDescent="0.2">
      <c r="A1128" s="91">
        <v>631000</v>
      </c>
      <c r="B1128" s="75" t="s">
        <v>309</v>
      </c>
      <c r="C1128" s="134">
        <f t="shared" ref="C1128" si="253">C1129</f>
        <v>0</v>
      </c>
      <c r="D1128" s="134">
        <f>D1129</f>
        <v>300</v>
      </c>
      <c r="E1128" s="135">
        <v>0</v>
      </c>
    </row>
    <row r="1129" spans="1:5" s="60" customFormat="1" x14ac:dyDescent="0.2">
      <c r="A1129" s="89">
        <v>631900</v>
      </c>
      <c r="B1129" s="25" t="s">
        <v>312</v>
      </c>
      <c r="C1129" s="73">
        <v>0</v>
      </c>
      <c r="D1129" s="73">
        <v>300</v>
      </c>
      <c r="E1129" s="74">
        <v>0</v>
      </c>
    </row>
    <row r="1130" spans="1:5" s="79" customFormat="1" ht="19.5" x14ac:dyDescent="0.2">
      <c r="A1130" s="91">
        <v>638000</v>
      </c>
      <c r="B1130" s="75" t="s">
        <v>317</v>
      </c>
      <c r="C1130" s="134">
        <f t="shared" ref="C1130" si="254">C1131</f>
        <v>90000</v>
      </c>
      <c r="D1130" s="134">
        <f>D1131</f>
        <v>225000</v>
      </c>
      <c r="E1130" s="135">
        <f t="shared" si="243"/>
        <v>250</v>
      </c>
    </row>
    <row r="1131" spans="1:5" s="60" customFormat="1" x14ac:dyDescent="0.2">
      <c r="A1131" s="89">
        <v>638100</v>
      </c>
      <c r="B1131" s="25" t="s">
        <v>318</v>
      </c>
      <c r="C1131" s="73">
        <v>90000</v>
      </c>
      <c r="D1131" s="73">
        <v>225000</v>
      </c>
      <c r="E1131" s="74">
        <f t="shared" si="243"/>
        <v>250</v>
      </c>
    </row>
    <row r="1132" spans="1:5" s="60" customFormat="1" x14ac:dyDescent="0.2">
      <c r="A1132" s="141"/>
      <c r="B1132" s="128" t="s">
        <v>327</v>
      </c>
      <c r="C1132" s="139">
        <f>C1113+C1127</f>
        <v>12495000</v>
      </c>
      <c r="D1132" s="139">
        <f>D1113+D1127</f>
        <v>12570800</v>
      </c>
      <c r="E1132" s="140">
        <f t="shared" si="243"/>
        <v>100.60664265706282</v>
      </c>
    </row>
    <row r="1133" spans="1:5" s="60" customFormat="1" x14ac:dyDescent="0.2">
      <c r="A1133" s="88"/>
      <c r="B1133" s="25"/>
      <c r="C1133" s="132"/>
      <c r="D1133" s="132"/>
      <c r="E1133" s="133"/>
    </row>
    <row r="1134" spans="1:5" s="60" customFormat="1" x14ac:dyDescent="0.2">
      <c r="A1134" s="77"/>
      <c r="B1134" s="67"/>
      <c r="C1134" s="132"/>
      <c r="D1134" s="132"/>
      <c r="E1134" s="133"/>
    </row>
    <row r="1135" spans="1:5" s="60" customFormat="1" ht="19.5" x14ac:dyDescent="0.2">
      <c r="A1135" s="89" t="s">
        <v>645</v>
      </c>
      <c r="B1135" s="75"/>
      <c r="C1135" s="132"/>
      <c r="D1135" s="132"/>
      <c r="E1135" s="133"/>
    </row>
    <row r="1136" spans="1:5" s="60" customFormat="1" ht="19.5" x14ac:dyDescent="0.2">
      <c r="A1136" s="89" t="s">
        <v>378</v>
      </c>
      <c r="B1136" s="75"/>
      <c r="C1136" s="132"/>
      <c r="D1136" s="132"/>
      <c r="E1136" s="133"/>
    </row>
    <row r="1137" spans="1:5" s="60" customFormat="1" ht="19.5" x14ac:dyDescent="0.2">
      <c r="A1137" s="89" t="s">
        <v>364</v>
      </c>
      <c r="B1137" s="75"/>
      <c r="C1137" s="132"/>
      <c r="D1137" s="132"/>
      <c r="E1137" s="133"/>
    </row>
    <row r="1138" spans="1:5" s="60" customFormat="1" ht="19.5" x14ac:dyDescent="0.2">
      <c r="A1138" s="89" t="s">
        <v>326</v>
      </c>
      <c r="B1138" s="75"/>
      <c r="C1138" s="132"/>
      <c r="D1138" s="132"/>
      <c r="E1138" s="133"/>
    </row>
    <row r="1139" spans="1:5" s="60" customFormat="1" x14ac:dyDescent="0.2">
      <c r="A1139" s="89"/>
      <c r="B1139" s="66"/>
      <c r="C1139" s="124"/>
      <c r="D1139" s="124"/>
      <c r="E1139" s="125"/>
    </row>
    <row r="1140" spans="1:5" s="60" customFormat="1" ht="19.5" x14ac:dyDescent="0.2">
      <c r="A1140" s="91">
        <v>410000</v>
      </c>
      <c r="B1140" s="69" t="s">
        <v>42</v>
      </c>
      <c r="C1140" s="134">
        <f t="shared" ref="C1140" si="255">C1141+C1146</f>
        <v>781100</v>
      </c>
      <c r="D1140" s="134">
        <f t="shared" ref="D1140" si="256">D1141+D1146</f>
        <v>775700</v>
      </c>
      <c r="E1140" s="135">
        <f t="shared" si="243"/>
        <v>99.308667264114717</v>
      </c>
    </row>
    <row r="1141" spans="1:5" s="60" customFormat="1" ht="19.5" x14ac:dyDescent="0.2">
      <c r="A1141" s="91">
        <v>411000</v>
      </c>
      <c r="B1141" s="69" t="s">
        <v>43</v>
      </c>
      <c r="C1141" s="134">
        <f t="shared" ref="C1141" si="257">SUM(C1142:C1145)</f>
        <v>772100</v>
      </c>
      <c r="D1141" s="134">
        <f t="shared" ref="D1141" si="258">SUM(D1142:D1145)</f>
        <v>764700</v>
      </c>
      <c r="E1141" s="135">
        <f t="shared" si="243"/>
        <v>99.041574925527783</v>
      </c>
    </row>
    <row r="1142" spans="1:5" s="60" customFormat="1" x14ac:dyDescent="0.2">
      <c r="A1142" s="89">
        <v>411100</v>
      </c>
      <c r="B1142" s="25" t="s">
        <v>44</v>
      </c>
      <c r="C1142" s="73">
        <v>755000</v>
      </c>
      <c r="D1142" s="73">
        <v>731400</v>
      </c>
      <c r="E1142" s="74">
        <f t="shared" si="243"/>
        <v>96.874172185430467</v>
      </c>
    </row>
    <row r="1143" spans="1:5" s="60" customFormat="1" ht="37.5" x14ac:dyDescent="0.2">
      <c r="A1143" s="89">
        <v>411200</v>
      </c>
      <c r="B1143" s="25" t="s">
        <v>45</v>
      </c>
      <c r="C1143" s="73">
        <v>10300</v>
      </c>
      <c r="D1143" s="73">
        <v>15300</v>
      </c>
      <c r="E1143" s="74">
        <f t="shared" si="243"/>
        <v>148.54368932038835</v>
      </c>
    </row>
    <row r="1144" spans="1:5" s="60" customFormat="1" ht="37.5" x14ac:dyDescent="0.2">
      <c r="A1144" s="89">
        <v>411300</v>
      </c>
      <c r="B1144" s="25" t="s">
        <v>46</v>
      </c>
      <c r="C1144" s="73">
        <v>6800</v>
      </c>
      <c r="D1144" s="73">
        <v>12000</v>
      </c>
      <c r="E1144" s="74">
        <f t="shared" si="243"/>
        <v>176.47058823529412</v>
      </c>
    </row>
    <row r="1145" spans="1:5" s="60" customFormat="1" x14ac:dyDescent="0.2">
      <c r="A1145" s="89">
        <v>411400</v>
      </c>
      <c r="B1145" s="25" t="s">
        <v>47</v>
      </c>
      <c r="C1145" s="73">
        <v>0</v>
      </c>
      <c r="D1145" s="73">
        <v>6000</v>
      </c>
      <c r="E1145" s="74">
        <v>0</v>
      </c>
    </row>
    <row r="1146" spans="1:5" s="60" customFormat="1" ht="19.5" x14ac:dyDescent="0.2">
      <c r="A1146" s="91">
        <v>412000</v>
      </c>
      <c r="B1146" s="75" t="s">
        <v>48</v>
      </c>
      <c r="C1146" s="134">
        <f>SUM(C1147:C1149)</f>
        <v>9000</v>
      </c>
      <c r="D1146" s="134">
        <f>SUM(D1147:D1149)</f>
        <v>11000</v>
      </c>
      <c r="E1146" s="135">
        <f t="shared" ref="E1146:E1186" si="259">D1146/C1146*100</f>
        <v>122.22222222222223</v>
      </c>
    </row>
    <row r="1147" spans="1:5" s="60" customFormat="1" ht="37.5" x14ac:dyDescent="0.2">
      <c r="A1147" s="89">
        <v>412200</v>
      </c>
      <c r="B1147" s="25" t="s">
        <v>50</v>
      </c>
      <c r="C1147" s="73">
        <v>8000</v>
      </c>
      <c r="D1147" s="73">
        <v>7000</v>
      </c>
      <c r="E1147" s="74">
        <f t="shared" si="259"/>
        <v>87.5</v>
      </c>
    </row>
    <row r="1148" spans="1:5" s="60" customFormat="1" x14ac:dyDescent="0.2">
      <c r="A1148" s="89">
        <v>412700</v>
      </c>
      <c r="B1148" s="25" t="s">
        <v>58</v>
      </c>
      <c r="C1148" s="73">
        <v>1000</v>
      </c>
      <c r="D1148" s="73">
        <v>2500.0000000000005</v>
      </c>
      <c r="E1148" s="74">
        <f>D1148/C1148*100</f>
        <v>250.00000000000006</v>
      </c>
    </row>
    <row r="1149" spans="1:5" s="60" customFormat="1" x14ac:dyDescent="0.2">
      <c r="A1149" s="89">
        <v>412900</v>
      </c>
      <c r="B1149" s="126" t="s">
        <v>78</v>
      </c>
      <c r="C1149" s="73">
        <v>0</v>
      </c>
      <c r="D1149" s="73">
        <v>1500</v>
      </c>
      <c r="E1149" s="74">
        <v>0</v>
      </c>
    </row>
    <row r="1150" spans="1:5" s="60" customFormat="1" ht="19.5" x14ac:dyDescent="0.2">
      <c r="A1150" s="91">
        <v>510000</v>
      </c>
      <c r="B1150" s="75" t="s">
        <v>273</v>
      </c>
      <c r="C1150" s="134">
        <f t="shared" ref="C1150" si="260">C1151</f>
        <v>4000</v>
      </c>
      <c r="D1150" s="134">
        <f>D1151</f>
        <v>3000</v>
      </c>
      <c r="E1150" s="135">
        <f t="shared" si="259"/>
        <v>75</v>
      </c>
    </row>
    <row r="1151" spans="1:5" s="60" customFormat="1" ht="19.5" x14ac:dyDescent="0.2">
      <c r="A1151" s="91">
        <v>511000</v>
      </c>
      <c r="B1151" s="75" t="s">
        <v>274</v>
      </c>
      <c r="C1151" s="134">
        <f t="shared" ref="C1151" si="261">SUM(C1152:C1152)</f>
        <v>4000</v>
      </c>
      <c r="D1151" s="134">
        <f>SUM(D1152:D1152)</f>
        <v>3000</v>
      </c>
      <c r="E1151" s="135">
        <f t="shared" si="259"/>
        <v>75</v>
      </c>
    </row>
    <row r="1152" spans="1:5" s="60" customFormat="1" x14ac:dyDescent="0.2">
      <c r="A1152" s="89">
        <v>511300</v>
      </c>
      <c r="B1152" s="25" t="s">
        <v>277</v>
      </c>
      <c r="C1152" s="73">
        <v>4000</v>
      </c>
      <c r="D1152" s="73">
        <v>3000</v>
      </c>
      <c r="E1152" s="74">
        <f t="shared" si="259"/>
        <v>75</v>
      </c>
    </row>
    <row r="1153" spans="1:5" s="79" customFormat="1" ht="19.5" x14ac:dyDescent="0.2">
      <c r="A1153" s="91">
        <v>630000</v>
      </c>
      <c r="B1153" s="75" t="s">
        <v>308</v>
      </c>
      <c r="C1153" s="134">
        <f t="shared" ref="C1153" si="262">C1154</f>
        <v>0</v>
      </c>
      <c r="D1153" s="134">
        <f>D1154</f>
        <v>6000</v>
      </c>
      <c r="E1153" s="135">
        <v>0</v>
      </c>
    </row>
    <row r="1154" spans="1:5" s="79" customFormat="1" ht="19.5" x14ac:dyDescent="0.2">
      <c r="A1154" s="91">
        <v>638000</v>
      </c>
      <c r="B1154" s="75" t="s">
        <v>317</v>
      </c>
      <c r="C1154" s="134">
        <f t="shared" ref="C1154" si="263">C1155</f>
        <v>0</v>
      </c>
      <c r="D1154" s="134">
        <f>D1155</f>
        <v>6000</v>
      </c>
      <c r="E1154" s="135">
        <v>0</v>
      </c>
    </row>
    <row r="1155" spans="1:5" s="60" customFormat="1" x14ac:dyDescent="0.2">
      <c r="A1155" s="89">
        <v>638100</v>
      </c>
      <c r="B1155" s="25" t="s">
        <v>318</v>
      </c>
      <c r="C1155" s="73">
        <v>0</v>
      </c>
      <c r="D1155" s="73">
        <v>6000</v>
      </c>
      <c r="E1155" s="74">
        <v>0</v>
      </c>
    </row>
    <row r="1156" spans="1:5" s="60" customFormat="1" x14ac:dyDescent="0.2">
      <c r="A1156" s="141"/>
      <c r="B1156" s="128" t="s">
        <v>327</v>
      </c>
      <c r="C1156" s="139">
        <f>C1140+C1150+C1153</f>
        <v>785100</v>
      </c>
      <c r="D1156" s="139">
        <f>D1140+D1150+D1153</f>
        <v>784700</v>
      </c>
      <c r="E1156" s="140">
        <f t="shared" si="259"/>
        <v>99.949051076296016</v>
      </c>
    </row>
    <row r="1157" spans="1:5" s="60" customFormat="1" x14ac:dyDescent="0.2">
      <c r="A1157" s="88"/>
      <c r="B1157" s="25"/>
      <c r="C1157" s="132"/>
      <c r="D1157" s="132"/>
      <c r="E1157" s="133"/>
    </row>
    <row r="1158" spans="1:5" s="60" customFormat="1" x14ac:dyDescent="0.2">
      <c r="A1158" s="77"/>
      <c r="B1158" s="67"/>
      <c r="C1158" s="132"/>
      <c r="D1158" s="132"/>
      <c r="E1158" s="133"/>
    </row>
    <row r="1159" spans="1:5" s="60" customFormat="1" ht="19.5" x14ac:dyDescent="0.2">
      <c r="A1159" s="89" t="s">
        <v>389</v>
      </c>
      <c r="B1159" s="75"/>
      <c r="C1159" s="132"/>
      <c r="D1159" s="132"/>
      <c r="E1159" s="133"/>
    </row>
    <row r="1160" spans="1:5" s="60" customFormat="1" ht="19.5" x14ac:dyDescent="0.2">
      <c r="A1160" s="89" t="s">
        <v>378</v>
      </c>
      <c r="B1160" s="75"/>
      <c r="C1160" s="132"/>
      <c r="D1160" s="132"/>
      <c r="E1160" s="133"/>
    </row>
    <row r="1161" spans="1:5" s="60" customFormat="1" ht="19.5" x14ac:dyDescent="0.2">
      <c r="A1161" s="89" t="s">
        <v>367</v>
      </c>
      <c r="B1161" s="75"/>
      <c r="C1161" s="132"/>
      <c r="D1161" s="132"/>
      <c r="E1161" s="133"/>
    </row>
    <row r="1162" spans="1:5" s="60" customFormat="1" ht="19.5" x14ac:dyDescent="0.2">
      <c r="A1162" s="89" t="s">
        <v>326</v>
      </c>
      <c r="B1162" s="75"/>
      <c r="C1162" s="132"/>
      <c r="D1162" s="132"/>
      <c r="E1162" s="133"/>
    </row>
    <row r="1163" spans="1:5" s="60" customFormat="1" x14ac:dyDescent="0.2">
      <c r="A1163" s="89"/>
      <c r="B1163" s="66"/>
      <c r="C1163" s="124"/>
      <c r="D1163" s="124"/>
      <c r="E1163" s="125"/>
    </row>
    <row r="1164" spans="1:5" s="60" customFormat="1" ht="19.5" x14ac:dyDescent="0.2">
      <c r="A1164" s="91">
        <v>410000</v>
      </c>
      <c r="B1164" s="69" t="s">
        <v>42</v>
      </c>
      <c r="C1164" s="134">
        <f>C1165+C1170</f>
        <v>867100</v>
      </c>
      <c r="D1164" s="134">
        <f>D1165+D1170</f>
        <v>806700</v>
      </c>
      <c r="E1164" s="135">
        <f t="shared" si="259"/>
        <v>93.03425210471687</v>
      </c>
    </row>
    <row r="1165" spans="1:5" s="60" customFormat="1" ht="19.5" x14ac:dyDescent="0.2">
      <c r="A1165" s="91">
        <v>411000</v>
      </c>
      <c r="B1165" s="69" t="s">
        <v>43</v>
      </c>
      <c r="C1165" s="134">
        <f t="shared" ref="C1165" si="264">SUM(C1166:C1169)</f>
        <v>803500</v>
      </c>
      <c r="D1165" s="134">
        <f t="shared" ref="D1165" si="265">SUM(D1166:D1169)</f>
        <v>740900</v>
      </c>
      <c r="E1165" s="135">
        <f t="shared" si="259"/>
        <v>92.209085252022405</v>
      </c>
    </row>
    <row r="1166" spans="1:5" s="60" customFormat="1" x14ac:dyDescent="0.2">
      <c r="A1166" s="89">
        <v>411100</v>
      </c>
      <c r="B1166" s="25" t="s">
        <v>44</v>
      </c>
      <c r="C1166" s="73">
        <v>786400</v>
      </c>
      <c r="D1166" s="73">
        <v>710100</v>
      </c>
      <c r="E1166" s="74">
        <f t="shared" si="259"/>
        <v>90.297558494404882</v>
      </c>
    </row>
    <row r="1167" spans="1:5" s="60" customFormat="1" ht="37.5" x14ac:dyDescent="0.2">
      <c r="A1167" s="89">
        <v>411200</v>
      </c>
      <c r="B1167" s="25" t="s">
        <v>45</v>
      </c>
      <c r="C1167" s="73">
        <v>4000</v>
      </c>
      <c r="D1167" s="73">
        <v>16800</v>
      </c>
      <c r="E1167" s="74"/>
    </row>
    <row r="1168" spans="1:5" s="60" customFormat="1" ht="37.5" x14ac:dyDescent="0.2">
      <c r="A1168" s="89">
        <v>411300</v>
      </c>
      <c r="B1168" s="25" t="s">
        <v>46</v>
      </c>
      <c r="C1168" s="73">
        <v>7100</v>
      </c>
      <c r="D1168" s="73">
        <v>11000</v>
      </c>
      <c r="E1168" s="74">
        <f t="shared" si="259"/>
        <v>154.92957746478874</v>
      </c>
    </row>
    <row r="1169" spans="1:5" s="60" customFormat="1" x14ac:dyDescent="0.2">
      <c r="A1169" s="89">
        <v>411400</v>
      </c>
      <c r="B1169" s="25" t="s">
        <v>47</v>
      </c>
      <c r="C1169" s="73">
        <v>6000</v>
      </c>
      <c r="D1169" s="73">
        <v>3000</v>
      </c>
      <c r="E1169" s="74">
        <f t="shared" si="259"/>
        <v>50</v>
      </c>
    </row>
    <row r="1170" spans="1:5" s="60" customFormat="1" ht="19.5" x14ac:dyDescent="0.2">
      <c r="A1170" s="91">
        <v>412000</v>
      </c>
      <c r="B1170" s="75" t="s">
        <v>48</v>
      </c>
      <c r="C1170" s="134">
        <f>SUM(C1171:C1179)</f>
        <v>63600</v>
      </c>
      <c r="D1170" s="134">
        <f>SUM(D1171:D1179)</f>
        <v>65800</v>
      </c>
      <c r="E1170" s="135">
        <f t="shared" si="259"/>
        <v>103.45911949685535</v>
      </c>
    </row>
    <row r="1171" spans="1:5" s="60" customFormat="1" ht="37.5" x14ac:dyDescent="0.2">
      <c r="A1171" s="89">
        <v>412200</v>
      </c>
      <c r="B1171" s="25" t="s">
        <v>50</v>
      </c>
      <c r="C1171" s="73">
        <v>32800</v>
      </c>
      <c r="D1171" s="73">
        <v>34800</v>
      </c>
      <c r="E1171" s="74">
        <f t="shared" si="259"/>
        <v>106.09756097560977</v>
      </c>
    </row>
    <row r="1172" spans="1:5" s="60" customFormat="1" x14ac:dyDescent="0.2">
      <c r="A1172" s="89">
        <v>412300</v>
      </c>
      <c r="B1172" s="25" t="s">
        <v>51</v>
      </c>
      <c r="C1172" s="73">
        <v>8200</v>
      </c>
      <c r="D1172" s="73">
        <v>8200</v>
      </c>
      <c r="E1172" s="74">
        <f t="shared" si="259"/>
        <v>100</v>
      </c>
    </row>
    <row r="1173" spans="1:5" s="60" customFormat="1" x14ac:dyDescent="0.2">
      <c r="A1173" s="89">
        <v>412500</v>
      </c>
      <c r="B1173" s="25" t="s">
        <v>55</v>
      </c>
      <c r="C1173" s="73">
        <v>4000</v>
      </c>
      <c r="D1173" s="73">
        <v>4000</v>
      </c>
      <c r="E1173" s="74">
        <f t="shared" si="259"/>
        <v>100</v>
      </c>
    </row>
    <row r="1174" spans="1:5" s="60" customFormat="1" x14ac:dyDescent="0.2">
      <c r="A1174" s="89">
        <v>412600</v>
      </c>
      <c r="B1174" s="25" t="s">
        <v>56</v>
      </c>
      <c r="C1174" s="73">
        <v>3500</v>
      </c>
      <c r="D1174" s="73">
        <v>3500</v>
      </c>
      <c r="E1174" s="74">
        <f t="shared" si="259"/>
        <v>100</v>
      </c>
    </row>
    <row r="1175" spans="1:5" s="60" customFormat="1" x14ac:dyDescent="0.2">
      <c r="A1175" s="89">
        <v>412700</v>
      </c>
      <c r="B1175" s="25" t="s">
        <v>58</v>
      </c>
      <c r="C1175" s="73">
        <v>11000</v>
      </c>
      <c r="D1175" s="73">
        <v>11000</v>
      </c>
      <c r="E1175" s="74">
        <f t="shared" si="259"/>
        <v>100</v>
      </c>
    </row>
    <row r="1176" spans="1:5" s="60" customFormat="1" x14ac:dyDescent="0.2">
      <c r="A1176" s="89">
        <v>412900</v>
      </c>
      <c r="B1176" s="25" t="s">
        <v>75</v>
      </c>
      <c r="C1176" s="73">
        <v>1000</v>
      </c>
      <c r="D1176" s="73">
        <v>999.99999999999989</v>
      </c>
      <c r="E1176" s="74">
        <f t="shared" si="259"/>
        <v>99.999999999999986</v>
      </c>
    </row>
    <row r="1177" spans="1:5" s="60" customFormat="1" x14ac:dyDescent="0.2">
      <c r="A1177" s="89">
        <v>412900</v>
      </c>
      <c r="B1177" s="126" t="s">
        <v>76</v>
      </c>
      <c r="C1177" s="73">
        <v>1500</v>
      </c>
      <c r="D1177" s="73">
        <v>1500</v>
      </c>
      <c r="E1177" s="74">
        <f t="shared" si="259"/>
        <v>100</v>
      </c>
    </row>
    <row r="1178" spans="1:5" s="60" customFormat="1" x14ac:dyDescent="0.2">
      <c r="A1178" s="89">
        <v>412900</v>
      </c>
      <c r="B1178" s="126" t="s">
        <v>77</v>
      </c>
      <c r="C1178" s="73">
        <v>0</v>
      </c>
      <c r="D1178" s="73">
        <v>200</v>
      </c>
      <c r="E1178" s="74">
        <v>0</v>
      </c>
    </row>
    <row r="1179" spans="1:5" s="60" customFormat="1" x14ac:dyDescent="0.2">
      <c r="A1179" s="89">
        <v>412900</v>
      </c>
      <c r="B1179" s="126" t="s">
        <v>78</v>
      </c>
      <c r="C1179" s="73">
        <v>1600</v>
      </c>
      <c r="D1179" s="73">
        <v>1600</v>
      </c>
      <c r="E1179" s="74">
        <f t="shared" si="259"/>
        <v>100</v>
      </c>
    </row>
    <row r="1180" spans="1:5" s="79" customFormat="1" ht="19.5" x14ac:dyDescent="0.2">
      <c r="A1180" s="91">
        <v>510000</v>
      </c>
      <c r="B1180" s="75" t="s">
        <v>273</v>
      </c>
      <c r="C1180" s="134">
        <f>C1181</f>
        <v>0</v>
      </c>
      <c r="D1180" s="134">
        <f>D1181</f>
        <v>1200</v>
      </c>
      <c r="E1180" s="135">
        <v>0</v>
      </c>
    </row>
    <row r="1181" spans="1:5" s="79" customFormat="1" ht="19.5" x14ac:dyDescent="0.2">
      <c r="A1181" s="91">
        <v>516000</v>
      </c>
      <c r="B1181" s="75" t="s">
        <v>287</v>
      </c>
      <c r="C1181" s="134">
        <f t="shared" ref="C1181:D1181" si="266">C1182</f>
        <v>0</v>
      </c>
      <c r="D1181" s="134">
        <f t="shared" si="266"/>
        <v>1200</v>
      </c>
      <c r="E1181" s="71">
        <v>0</v>
      </c>
    </row>
    <row r="1182" spans="1:5" s="60" customFormat="1" x14ac:dyDescent="0.2">
      <c r="A1182" s="89">
        <v>516100</v>
      </c>
      <c r="B1182" s="25" t="s">
        <v>287</v>
      </c>
      <c r="C1182" s="73">
        <v>0</v>
      </c>
      <c r="D1182" s="73">
        <v>1200</v>
      </c>
      <c r="E1182" s="74">
        <v>0</v>
      </c>
    </row>
    <row r="1183" spans="1:5" s="79" customFormat="1" ht="19.5" x14ac:dyDescent="0.2">
      <c r="A1183" s="91">
        <v>630000</v>
      </c>
      <c r="B1183" s="75" t="s">
        <v>308</v>
      </c>
      <c r="C1183" s="134">
        <f>C1184</f>
        <v>4000</v>
      </c>
      <c r="D1183" s="134">
        <f>D1184</f>
        <v>37600</v>
      </c>
      <c r="E1183" s="135"/>
    </row>
    <row r="1184" spans="1:5" s="79" customFormat="1" ht="19.5" x14ac:dyDescent="0.2">
      <c r="A1184" s="91">
        <v>638000</v>
      </c>
      <c r="B1184" s="75" t="s">
        <v>317</v>
      </c>
      <c r="C1184" s="134">
        <f t="shared" ref="C1184" si="267">C1185</f>
        <v>4000</v>
      </c>
      <c r="D1184" s="134">
        <f>D1185</f>
        <v>37600</v>
      </c>
      <c r="E1184" s="135"/>
    </row>
    <row r="1185" spans="1:5" s="60" customFormat="1" x14ac:dyDescent="0.2">
      <c r="A1185" s="89">
        <v>638100</v>
      </c>
      <c r="B1185" s="25" t="s">
        <v>318</v>
      </c>
      <c r="C1185" s="73">
        <v>4000</v>
      </c>
      <c r="D1185" s="73">
        <v>37600</v>
      </c>
      <c r="E1185" s="74"/>
    </row>
    <row r="1186" spans="1:5" s="60" customFormat="1" x14ac:dyDescent="0.2">
      <c r="A1186" s="141"/>
      <c r="B1186" s="128" t="s">
        <v>327</v>
      </c>
      <c r="C1186" s="139">
        <f>C1164+C1183+C1180</f>
        <v>871100</v>
      </c>
      <c r="D1186" s="139">
        <f>D1164+D1183+D1180</f>
        <v>845500</v>
      </c>
      <c r="E1186" s="140">
        <f t="shared" si="259"/>
        <v>97.061187004936286</v>
      </c>
    </row>
    <row r="1187" spans="1:5" s="60" customFormat="1" x14ac:dyDescent="0.2">
      <c r="A1187" s="142"/>
      <c r="B1187" s="154"/>
      <c r="C1187" s="124"/>
      <c r="D1187" s="124"/>
      <c r="E1187" s="125"/>
    </row>
    <row r="1188" spans="1:5" s="60" customFormat="1" x14ac:dyDescent="0.2">
      <c r="A1188" s="77"/>
      <c r="B1188" s="67"/>
      <c r="C1188" s="132"/>
      <c r="D1188" s="132"/>
      <c r="E1188" s="133"/>
    </row>
    <row r="1189" spans="1:5" s="60" customFormat="1" ht="19.5" x14ac:dyDescent="0.2">
      <c r="A1189" s="89" t="s">
        <v>390</v>
      </c>
      <c r="B1189" s="75"/>
      <c r="C1189" s="132"/>
      <c r="D1189" s="132"/>
      <c r="E1189" s="133"/>
    </row>
    <row r="1190" spans="1:5" s="60" customFormat="1" ht="19.5" x14ac:dyDescent="0.2">
      <c r="A1190" s="89" t="s">
        <v>378</v>
      </c>
      <c r="B1190" s="75"/>
      <c r="C1190" s="132"/>
      <c r="D1190" s="132"/>
      <c r="E1190" s="133"/>
    </row>
    <row r="1191" spans="1:5" s="60" customFormat="1" ht="19.5" x14ac:dyDescent="0.2">
      <c r="A1191" s="89" t="s">
        <v>371</v>
      </c>
      <c r="B1191" s="75"/>
      <c r="C1191" s="132"/>
      <c r="D1191" s="132"/>
      <c r="E1191" s="133"/>
    </row>
    <row r="1192" spans="1:5" s="60" customFormat="1" ht="19.5" x14ac:dyDescent="0.2">
      <c r="A1192" s="89" t="s">
        <v>326</v>
      </c>
      <c r="B1192" s="75"/>
      <c r="C1192" s="132"/>
      <c r="D1192" s="132"/>
      <c r="E1192" s="133"/>
    </row>
    <row r="1193" spans="1:5" s="60" customFormat="1" x14ac:dyDescent="0.2">
      <c r="A1193" s="89"/>
      <c r="B1193" s="66"/>
      <c r="C1193" s="124"/>
      <c r="D1193" s="124"/>
      <c r="E1193" s="125"/>
    </row>
    <row r="1194" spans="1:5" s="60" customFormat="1" ht="19.5" x14ac:dyDescent="0.2">
      <c r="A1194" s="91">
        <v>410000</v>
      </c>
      <c r="B1194" s="69" t="s">
        <v>42</v>
      </c>
      <c r="C1194" s="134">
        <f>C1195+C1199+C1212</f>
        <v>554600</v>
      </c>
      <c r="D1194" s="134">
        <f>D1195+D1199+D1212</f>
        <v>2260600.0000000019</v>
      </c>
      <c r="E1194" s="135"/>
    </row>
    <row r="1195" spans="1:5" s="60" customFormat="1" ht="19.5" x14ac:dyDescent="0.2">
      <c r="A1195" s="91">
        <v>411000</v>
      </c>
      <c r="B1195" s="69" t="s">
        <v>43</v>
      </c>
      <c r="C1195" s="134">
        <f>SUM(C1196:C1198)</f>
        <v>211000</v>
      </c>
      <c r="D1195" s="134">
        <f>SUM(D1196:D1198)</f>
        <v>215500</v>
      </c>
      <c r="E1195" s="135">
        <f t="shared" ref="E1195:E1220" si="268">D1195/C1195*100</f>
        <v>102.13270142180096</v>
      </c>
    </row>
    <row r="1196" spans="1:5" s="60" customFormat="1" x14ac:dyDescent="0.2">
      <c r="A1196" s="89">
        <v>411100</v>
      </c>
      <c r="B1196" s="25" t="s">
        <v>44</v>
      </c>
      <c r="C1196" s="73">
        <v>203900</v>
      </c>
      <c r="D1196" s="73">
        <v>206400</v>
      </c>
      <c r="E1196" s="74">
        <f t="shared" si="268"/>
        <v>101.22609122118686</v>
      </c>
    </row>
    <row r="1197" spans="1:5" s="60" customFormat="1" ht="37.5" x14ac:dyDescent="0.2">
      <c r="A1197" s="89">
        <v>411200</v>
      </c>
      <c r="B1197" s="25" t="s">
        <v>45</v>
      </c>
      <c r="C1197" s="73">
        <v>4100</v>
      </c>
      <c r="D1197" s="73">
        <v>8100</v>
      </c>
      <c r="E1197" s="74">
        <f t="shared" si="268"/>
        <v>197.5609756097561</v>
      </c>
    </row>
    <row r="1198" spans="1:5" s="60" customFormat="1" ht="37.5" x14ac:dyDescent="0.2">
      <c r="A1198" s="89">
        <v>411300</v>
      </c>
      <c r="B1198" s="25" t="s">
        <v>46</v>
      </c>
      <c r="C1198" s="73">
        <v>3000</v>
      </c>
      <c r="D1198" s="73">
        <v>1000</v>
      </c>
      <c r="E1198" s="74">
        <f t="shared" si="268"/>
        <v>33.333333333333329</v>
      </c>
    </row>
    <row r="1199" spans="1:5" s="60" customFormat="1" ht="19.5" x14ac:dyDescent="0.2">
      <c r="A1199" s="91">
        <v>412000</v>
      </c>
      <c r="B1199" s="75" t="s">
        <v>48</v>
      </c>
      <c r="C1199" s="134">
        <f t="shared" ref="C1199" si="269">SUM(C1200:C1211)</f>
        <v>43600</v>
      </c>
      <c r="D1199" s="134">
        <f>SUM(D1200:D1211)</f>
        <v>45100</v>
      </c>
      <c r="E1199" s="135">
        <f t="shared" si="268"/>
        <v>103.44036697247707</v>
      </c>
    </row>
    <row r="1200" spans="1:5" s="60" customFormat="1" ht="37.5" x14ac:dyDescent="0.2">
      <c r="A1200" s="89">
        <v>412200</v>
      </c>
      <c r="B1200" s="25" t="s">
        <v>50</v>
      </c>
      <c r="C1200" s="73">
        <v>9200</v>
      </c>
      <c r="D1200" s="73">
        <v>10700</v>
      </c>
      <c r="E1200" s="74">
        <f t="shared" si="268"/>
        <v>116.30434782608697</v>
      </c>
    </row>
    <row r="1201" spans="1:5" s="60" customFormat="1" x14ac:dyDescent="0.2">
      <c r="A1201" s="89">
        <v>412300</v>
      </c>
      <c r="B1201" s="25" t="s">
        <v>51</v>
      </c>
      <c r="C1201" s="73">
        <v>3000</v>
      </c>
      <c r="D1201" s="73">
        <v>3900</v>
      </c>
      <c r="E1201" s="74">
        <f t="shared" si="268"/>
        <v>130</v>
      </c>
    </row>
    <row r="1202" spans="1:5" s="60" customFormat="1" x14ac:dyDescent="0.2">
      <c r="A1202" s="89">
        <v>412400</v>
      </c>
      <c r="B1202" s="25" t="s">
        <v>53</v>
      </c>
      <c r="C1202" s="73">
        <v>400</v>
      </c>
      <c r="D1202" s="73">
        <v>0</v>
      </c>
      <c r="E1202" s="74">
        <f t="shared" si="268"/>
        <v>0</v>
      </c>
    </row>
    <row r="1203" spans="1:5" s="60" customFormat="1" x14ac:dyDescent="0.2">
      <c r="A1203" s="89">
        <v>412500</v>
      </c>
      <c r="B1203" s="25" t="s">
        <v>55</v>
      </c>
      <c r="C1203" s="73">
        <v>2200</v>
      </c>
      <c r="D1203" s="73">
        <v>2600</v>
      </c>
      <c r="E1203" s="74">
        <f t="shared" si="268"/>
        <v>118.18181818181819</v>
      </c>
    </row>
    <row r="1204" spans="1:5" s="60" customFormat="1" x14ac:dyDescent="0.2">
      <c r="A1204" s="89">
        <v>412600</v>
      </c>
      <c r="B1204" s="25" t="s">
        <v>56</v>
      </c>
      <c r="C1204" s="73">
        <v>15000</v>
      </c>
      <c r="D1204" s="73">
        <v>15000</v>
      </c>
      <c r="E1204" s="74">
        <f t="shared" si="268"/>
        <v>100</v>
      </c>
    </row>
    <row r="1205" spans="1:5" s="60" customFormat="1" x14ac:dyDescent="0.2">
      <c r="A1205" s="89">
        <v>412700</v>
      </c>
      <c r="B1205" s="25" t="s">
        <v>58</v>
      </c>
      <c r="C1205" s="73">
        <v>5600</v>
      </c>
      <c r="D1205" s="73">
        <v>5600</v>
      </c>
      <c r="E1205" s="74">
        <f t="shared" si="268"/>
        <v>100</v>
      </c>
    </row>
    <row r="1206" spans="1:5" s="60" customFormat="1" x14ac:dyDescent="0.2">
      <c r="A1206" s="89">
        <v>412900</v>
      </c>
      <c r="B1206" s="126" t="s">
        <v>74</v>
      </c>
      <c r="C1206" s="73">
        <v>1500</v>
      </c>
      <c r="D1206" s="73">
        <v>1500</v>
      </c>
      <c r="E1206" s="74">
        <f t="shared" si="268"/>
        <v>100</v>
      </c>
    </row>
    <row r="1207" spans="1:5" s="60" customFormat="1" x14ac:dyDescent="0.2">
      <c r="A1207" s="89">
        <v>412900</v>
      </c>
      <c r="B1207" s="126" t="s">
        <v>75</v>
      </c>
      <c r="C1207" s="73">
        <v>1000</v>
      </c>
      <c r="D1207" s="73">
        <v>500</v>
      </c>
      <c r="E1207" s="74">
        <f t="shared" si="268"/>
        <v>50</v>
      </c>
    </row>
    <row r="1208" spans="1:5" s="60" customFormat="1" x14ac:dyDescent="0.2">
      <c r="A1208" s="89">
        <v>412900</v>
      </c>
      <c r="B1208" s="126" t="s">
        <v>76</v>
      </c>
      <c r="C1208" s="73">
        <v>2500</v>
      </c>
      <c r="D1208" s="73">
        <v>2500</v>
      </c>
      <c r="E1208" s="74">
        <f t="shared" si="268"/>
        <v>100</v>
      </c>
    </row>
    <row r="1209" spans="1:5" s="60" customFormat="1" x14ac:dyDescent="0.2">
      <c r="A1209" s="89">
        <v>412900</v>
      </c>
      <c r="B1209" s="126" t="s">
        <v>77</v>
      </c>
      <c r="C1209" s="73">
        <v>2100</v>
      </c>
      <c r="D1209" s="73">
        <v>2100</v>
      </c>
      <c r="E1209" s="74">
        <f t="shared" si="268"/>
        <v>100</v>
      </c>
    </row>
    <row r="1210" spans="1:5" s="60" customFormat="1" x14ac:dyDescent="0.2">
      <c r="A1210" s="89">
        <v>412900</v>
      </c>
      <c r="B1210" s="126" t="s">
        <v>78</v>
      </c>
      <c r="C1210" s="73">
        <v>500</v>
      </c>
      <c r="D1210" s="73">
        <v>500.00000000000006</v>
      </c>
      <c r="E1210" s="74">
        <f t="shared" si="268"/>
        <v>100.00000000000003</v>
      </c>
    </row>
    <row r="1211" spans="1:5" s="60" customFormat="1" x14ac:dyDescent="0.2">
      <c r="A1211" s="89">
        <v>412900</v>
      </c>
      <c r="B1211" s="25" t="s">
        <v>80</v>
      </c>
      <c r="C1211" s="73">
        <v>600</v>
      </c>
      <c r="D1211" s="73">
        <v>200</v>
      </c>
      <c r="E1211" s="74">
        <f t="shared" si="268"/>
        <v>33.333333333333329</v>
      </c>
    </row>
    <row r="1212" spans="1:5" s="137" customFormat="1" ht="19.5" x14ac:dyDescent="0.2">
      <c r="A1212" s="91">
        <v>415000</v>
      </c>
      <c r="B1212" s="75" t="s">
        <v>125</v>
      </c>
      <c r="C1212" s="134">
        <f t="shared" ref="C1212" si="270">C1213</f>
        <v>300000</v>
      </c>
      <c r="D1212" s="134">
        <f>D1213</f>
        <v>2000000.0000000016</v>
      </c>
      <c r="E1212" s="135"/>
    </row>
    <row r="1213" spans="1:5" s="60" customFormat="1" x14ac:dyDescent="0.2">
      <c r="A1213" s="138">
        <v>415200</v>
      </c>
      <c r="B1213" s="25" t="s">
        <v>139</v>
      </c>
      <c r="C1213" s="73">
        <v>300000</v>
      </c>
      <c r="D1213" s="73">
        <v>2000000.0000000016</v>
      </c>
      <c r="E1213" s="74"/>
    </row>
    <row r="1214" spans="1:5" s="137" customFormat="1" ht="19.5" x14ac:dyDescent="0.2">
      <c r="A1214" s="91">
        <v>480000</v>
      </c>
      <c r="B1214" s="75" t="s">
        <v>221</v>
      </c>
      <c r="C1214" s="134">
        <f t="shared" ref="C1214:C1215" si="271">C1215</f>
        <v>900000</v>
      </c>
      <c r="D1214" s="134">
        <f>D1215</f>
        <v>900000.00000000012</v>
      </c>
      <c r="E1214" s="135">
        <f t="shared" si="268"/>
        <v>100.00000000000003</v>
      </c>
    </row>
    <row r="1215" spans="1:5" s="137" customFormat="1" ht="19.5" x14ac:dyDescent="0.2">
      <c r="A1215" s="91">
        <v>488000</v>
      </c>
      <c r="B1215" s="75" t="s">
        <v>29</v>
      </c>
      <c r="C1215" s="134">
        <f t="shared" si="271"/>
        <v>900000</v>
      </c>
      <c r="D1215" s="134">
        <f>D1216</f>
        <v>900000.00000000012</v>
      </c>
      <c r="E1215" s="135">
        <f t="shared" si="268"/>
        <v>100.00000000000003</v>
      </c>
    </row>
    <row r="1216" spans="1:5" s="60" customFormat="1" x14ac:dyDescent="0.2">
      <c r="A1216" s="89">
        <v>488100</v>
      </c>
      <c r="B1216" s="25" t="s">
        <v>253</v>
      </c>
      <c r="C1216" s="73">
        <v>900000</v>
      </c>
      <c r="D1216" s="73">
        <v>900000.00000000012</v>
      </c>
      <c r="E1216" s="74">
        <f t="shared" si="268"/>
        <v>100.00000000000003</v>
      </c>
    </row>
    <row r="1217" spans="1:5" s="79" customFormat="1" ht="19.5" x14ac:dyDescent="0.2">
      <c r="A1217" s="91">
        <v>510000</v>
      </c>
      <c r="B1217" s="75" t="s">
        <v>273</v>
      </c>
      <c r="C1217" s="134">
        <f t="shared" ref="C1217:C1218" si="272">C1218</f>
        <v>0</v>
      </c>
      <c r="D1217" s="134">
        <f>D1218</f>
        <v>4000</v>
      </c>
      <c r="E1217" s="135">
        <v>0</v>
      </c>
    </row>
    <row r="1218" spans="1:5" s="79" customFormat="1" ht="19.5" x14ac:dyDescent="0.2">
      <c r="A1218" s="91">
        <v>511000</v>
      </c>
      <c r="B1218" s="75" t="s">
        <v>274</v>
      </c>
      <c r="C1218" s="134">
        <f t="shared" si="272"/>
        <v>0</v>
      </c>
      <c r="D1218" s="134">
        <f>D1219</f>
        <v>4000</v>
      </c>
      <c r="E1218" s="135">
        <v>0</v>
      </c>
    </row>
    <row r="1219" spans="1:5" s="60" customFormat="1" x14ac:dyDescent="0.2">
      <c r="A1219" s="89">
        <v>511300</v>
      </c>
      <c r="B1219" s="25" t="s">
        <v>277</v>
      </c>
      <c r="C1219" s="73">
        <v>0</v>
      </c>
      <c r="D1219" s="73">
        <v>4000</v>
      </c>
      <c r="E1219" s="74">
        <v>0</v>
      </c>
    </row>
    <row r="1220" spans="1:5" s="60" customFormat="1" x14ac:dyDescent="0.2">
      <c r="A1220" s="141"/>
      <c r="B1220" s="128" t="s">
        <v>327</v>
      </c>
      <c r="C1220" s="139">
        <f>C1194+C1214+C1217</f>
        <v>1454600</v>
      </c>
      <c r="D1220" s="139">
        <f>D1194+D1214+D1217</f>
        <v>3164600.0000000019</v>
      </c>
      <c r="E1220" s="140">
        <f t="shared" si="268"/>
        <v>217.55809157156619</v>
      </c>
    </row>
    <row r="1221" spans="1:5" s="60" customFormat="1" x14ac:dyDescent="0.2">
      <c r="A1221" s="88"/>
      <c r="B1221" s="25"/>
      <c r="C1221" s="132"/>
      <c r="D1221" s="132"/>
      <c r="E1221" s="133"/>
    </row>
    <row r="1222" spans="1:5" s="60" customFormat="1" x14ac:dyDescent="0.2">
      <c r="A1222" s="77"/>
      <c r="B1222" s="67"/>
      <c r="C1222" s="132"/>
      <c r="D1222" s="132"/>
      <c r="E1222" s="133"/>
    </row>
    <row r="1223" spans="1:5" s="60" customFormat="1" ht="19.5" x14ac:dyDescent="0.2">
      <c r="A1223" s="89" t="s">
        <v>658</v>
      </c>
      <c r="B1223" s="75"/>
      <c r="C1223" s="132"/>
      <c r="D1223" s="132"/>
      <c r="E1223" s="133"/>
    </row>
    <row r="1224" spans="1:5" s="60" customFormat="1" ht="19.5" x14ac:dyDescent="0.2">
      <c r="A1224" s="89" t="s">
        <v>378</v>
      </c>
      <c r="B1224" s="75"/>
      <c r="C1224" s="132"/>
      <c r="D1224" s="132"/>
      <c r="E1224" s="133"/>
    </row>
    <row r="1225" spans="1:5" s="60" customFormat="1" ht="19.5" x14ac:dyDescent="0.2">
      <c r="A1225" s="89" t="s">
        <v>396</v>
      </c>
      <c r="B1225" s="75"/>
      <c r="C1225" s="132"/>
      <c r="D1225" s="132"/>
      <c r="E1225" s="133"/>
    </row>
    <row r="1226" spans="1:5" s="60" customFormat="1" ht="19.5" x14ac:dyDescent="0.2">
      <c r="A1226" s="89" t="s">
        <v>656</v>
      </c>
      <c r="B1226" s="75"/>
      <c r="C1226" s="132"/>
      <c r="D1226" s="132"/>
      <c r="E1226" s="133"/>
    </row>
    <row r="1227" spans="1:5" s="60" customFormat="1" x14ac:dyDescent="0.2">
      <c r="A1227" s="89"/>
      <c r="B1227" s="66"/>
      <c r="C1227" s="124"/>
      <c r="D1227" s="124"/>
      <c r="E1227" s="125"/>
    </row>
    <row r="1228" spans="1:5" s="60" customFormat="1" ht="19.5" x14ac:dyDescent="0.2">
      <c r="A1228" s="91">
        <v>410000</v>
      </c>
      <c r="B1228" s="69" t="s">
        <v>42</v>
      </c>
      <c r="C1228" s="134">
        <f t="shared" ref="C1228" si="273">C1229+C1234</f>
        <v>1348000</v>
      </c>
      <c r="D1228" s="134">
        <f t="shared" ref="D1228" si="274">D1229+D1234</f>
        <v>1338100</v>
      </c>
      <c r="E1228" s="135">
        <f t="shared" ref="E1228:E1254" si="275">D1228/C1228*100</f>
        <v>99.265578635014833</v>
      </c>
    </row>
    <row r="1229" spans="1:5" s="60" customFormat="1" ht="19.5" x14ac:dyDescent="0.2">
      <c r="A1229" s="91">
        <v>411000</v>
      </c>
      <c r="B1229" s="69" t="s">
        <v>43</v>
      </c>
      <c r="C1229" s="134">
        <f t="shared" ref="C1229" si="276">SUM(C1230:C1233)</f>
        <v>1346500</v>
      </c>
      <c r="D1229" s="134">
        <f t="shared" ref="D1229" si="277">SUM(D1230:D1233)</f>
        <v>1336500</v>
      </c>
      <c r="E1229" s="135">
        <f t="shared" si="275"/>
        <v>99.257333828444118</v>
      </c>
    </row>
    <row r="1230" spans="1:5" s="60" customFormat="1" x14ac:dyDescent="0.2">
      <c r="A1230" s="89">
        <v>411100</v>
      </c>
      <c r="B1230" s="25" t="s">
        <v>44</v>
      </c>
      <c r="C1230" s="73">
        <v>1286000</v>
      </c>
      <c r="D1230" s="73">
        <v>1270000</v>
      </c>
      <c r="E1230" s="74">
        <f t="shared" si="275"/>
        <v>98.755832037325035</v>
      </c>
    </row>
    <row r="1231" spans="1:5" s="60" customFormat="1" ht="37.5" x14ac:dyDescent="0.2">
      <c r="A1231" s="89">
        <v>411200</v>
      </c>
      <c r="B1231" s="25" t="s">
        <v>45</v>
      </c>
      <c r="C1231" s="73">
        <v>6500</v>
      </c>
      <c r="D1231" s="73">
        <v>6500</v>
      </c>
      <c r="E1231" s="74">
        <f t="shared" si="275"/>
        <v>100</v>
      </c>
    </row>
    <row r="1232" spans="1:5" s="60" customFormat="1" ht="37.5" x14ac:dyDescent="0.2">
      <c r="A1232" s="89">
        <v>411300</v>
      </c>
      <c r="B1232" s="25" t="s">
        <v>46</v>
      </c>
      <c r="C1232" s="73">
        <v>34000</v>
      </c>
      <c r="D1232" s="73">
        <v>40000</v>
      </c>
      <c r="E1232" s="74">
        <f t="shared" si="275"/>
        <v>117.64705882352942</v>
      </c>
    </row>
    <row r="1233" spans="1:5" s="60" customFormat="1" x14ac:dyDescent="0.2">
      <c r="A1233" s="89">
        <v>411400</v>
      </c>
      <c r="B1233" s="25" t="s">
        <v>47</v>
      </c>
      <c r="C1233" s="73">
        <v>20000</v>
      </c>
      <c r="D1233" s="73">
        <v>20000</v>
      </c>
      <c r="E1233" s="74">
        <f t="shared" si="275"/>
        <v>100</v>
      </c>
    </row>
    <row r="1234" spans="1:5" s="60" customFormat="1" ht="19.5" x14ac:dyDescent="0.2">
      <c r="A1234" s="91">
        <v>412000</v>
      </c>
      <c r="B1234" s="75" t="s">
        <v>48</v>
      </c>
      <c r="C1234" s="134">
        <f t="shared" ref="C1234" si="278">SUM(C1235:C1235)</f>
        <v>1500</v>
      </c>
      <c r="D1234" s="134">
        <f>SUM(D1235:D1235)</f>
        <v>1600</v>
      </c>
      <c r="E1234" s="135">
        <f t="shared" si="275"/>
        <v>106.66666666666667</v>
      </c>
    </row>
    <row r="1235" spans="1:5" s="60" customFormat="1" x14ac:dyDescent="0.2">
      <c r="A1235" s="89">
        <v>412900</v>
      </c>
      <c r="B1235" s="25" t="s">
        <v>78</v>
      </c>
      <c r="C1235" s="73">
        <v>1500</v>
      </c>
      <c r="D1235" s="73">
        <v>1600</v>
      </c>
      <c r="E1235" s="74">
        <f t="shared" si="275"/>
        <v>106.66666666666667</v>
      </c>
    </row>
    <row r="1236" spans="1:5" s="79" customFormat="1" ht="19.5" x14ac:dyDescent="0.2">
      <c r="A1236" s="91">
        <v>630000</v>
      </c>
      <c r="B1236" s="75" t="s">
        <v>308</v>
      </c>
      <c r="C1236" s="134">
        <f>C1237</f>
        <v>14000</v>
      </c>
      <c r="D1236" s="134">
        <f>D1237</f>
        <v>30000</v>
      </c>
      <c r="E1236" s="135">
        <f t="shared" si="275"/>
        <v>214.28571428571428</v>
      </c>
    </row>
    <row r="1237" spans="1:5" s="79" customFormat="1" ht="19.5" x14ac:dyDescent="0.2">
      <c r="A1237" s="91">
        <v>638000</v>
      </c>
      <c r="B1237" s="75" t="s">
        <v>317</v>
      </c>
      <c r="C1237" s="134">
        <f t="shared" ref="C1237" si="279">C1238</f>
        <v>14000</v>
      </c>
      <c r="D1237" s="134">
        <f>D1238</f>
        <v>30000</v>
      </c>
      <c r="E1237" s="135">
        <f t="shared" si="275"/>
        <v>214.28571428571428</v>
      </c>
    </row>
    <row r="1238" spans="1:5" s="60" customFormat="1" x14ac:dyDescent="0.2">
      <c r="A1238" s="89">
        <v>638100</v>
      </c>
      <c r="B1238" s="25" t="s">
        <v>318</v>
      </c>
      <c r="C1238" s="73">
        <v>14000</v>
      </c>
      <c r="D1238" s="73">
        <v>30000</v>
      </c>
      <c r="E1238" s="74">
        <f t="shared" si="275"/>
        <v>214.28571428571428</v>
      </c>
    </row>
    <row r="1239" spans="1:5" s="60" customFormat="1" x14ac:dyDescent="0.2">
      <c r="A1239" s="109"/>
      <c r="B1239" s="128" t="s">
        <v>327</v>
      </c>
      <c r="C1239" s="139">
        <f>C1228+C1236</f>
        <v>1362000</v>
      </c>
      <c r="D1239" s="139">
        <f>D1228+D1236</f>
        <v>1368100</v>
      </c>
      <c r="E1239" s="140">
        <f t="shared" si="275"/>
        <v>100.44787077826724</v>
      </c>
    </row>
    <row r="1240" spans="1:5" s="60" customFormat="1" x14ac:dyDescent="0.2">
      <c r="A1240" s="88"/>
      <c r="B1240" s="67"/>
      <c r="C1240" s="132"/>
      <c r="D1240" s="132"/>
      <c r="E1240" s="133"/>
    </row>
    <row r="1241" spans="1:5" s="60" customFormat="1" x14ac:dyDescent="0.2">
      <c r="A1241" s="77"/>
      <c r="B1241" s="67"/>
      <c r="C1241" s="132"/>
      <c r="D1241" s="132"/>
      <c r="E1241" s="133"/>
    </row>
    <row r="1242" spans="1:5" s="60" customFormat="1" ht="19.5" x14ac:dyDescent="0.2">
      <c r="A1242" s="89" t="s">
        <v>397</v>
      </c>
      <c r="B1242" s="75"/>
      <c r="C1242" s="132"/>
      <c r="D1242" s="132"/>
      <c r="E1242" s="133"/>
    </row>
    <row r="1243" spans="1:5" s="60" customFormat="1" ht="19.5" x14ac:dyDescent="0.2">
      <c r="A1243" s="89" t="s">
        <v>378</v>
      </c>
      <c r="B1243" s="75"/>
      <c r="C1243" s="132"/>
      <c r="D1243" s="132"/>
      <c r="E1243" s="133"/>
    </row>
    <row r="1244" spans="1:5" s="60" customFormat="1" ht="19.5" x14ac:dyDescent="0.2">
      <c r="A1244" s="89" t="s">
        <v>398</v>
      </c>
      <c r="B1244" s="75"/>
      <c r="C1244" s="132"/>
      <c r="D1244" s="132"/>
      <c r="E1244" s="133"/>
    </row>
    <row r="1245" spans="1:5" s="60" customFormat="1" ht="19.5" x14ac:dyDescent="0.2">
      <c r="A1245" s="89" t="s">
        <v>399</v>
      </c>
      <c r="B1245" s="75"/>
      <c r="C1245" s="132"/>
      <c r="D1245" s="132"/>
      <c r="E1245" s="133"/>
    </row>
    <row r="1246" spans="1:5" s="60" customFormat="1" x14ac:dyDescent="0.2">
      <c r="A1246" s="89"/>
      <c r="B1246" s="66"/>
      <c r="C1246" s="124"/>
      <c r="D1246" s="124"/>
      <c r="E1246" s="125"/>
    </row>
    <row r="1247" spans="1:5" s="60" customFormat="1" ht="19.5" x14ac:dyDescent="0.2">
      <c r="A1247" s="91">
        <v>410000</v>
      </c>
      <c r="B1247" s="69" t="s">
        <v>42</v>
      </c>
      <c r="C1247" s="134">
        <f t="shared" ref="C1247" si="280">C1248+C1253</f>
        <v>10797800</v>
      </c>
      <c r="D1247" s="134">
        <f t="shared" ref="D1247" si="281">D1248+D1253</f>
        <v>10753800</v>
      </c>
      <c r="E1247" s="135">
        <f t="shared" si="275"/>
        <v>99.592509585285896</v>
      </c>
    </row>
    <row r="1248" spans="1:5" s="60" customFormat="1" ht="19.5" x14ac:dyDescent="0.2">
      <c r="A1248" s="91">
        <v>411000</v>
      </c>
      <c r="B1248" s="69" t="s">
        <v>43</v>
      </c>
      <c r="C1248" s="134">
        <f t="shared" ref="C1248" si="282">SUM(C1249:C1252)</f>
        <v>10414000</v>
      </c>
      <c r="D1248" s="134">
        <f t="shared" ref="D1248" si="283">SUM(D1249:D1252)</f>
        <v>10370000</v>
      </c>
      <c r="E1248" s="135">
        <f t="shared" si="275"/>
        <v>99.5774918379105</v>
      </c>
    </row>
    <row r="1249" spans="1:5" s="60" customFormat="1" x14ac:dyDescent="0.2">
      <c r="A1249" s="89">
        <v>411100</v>
      </c>
      <c r="B1249" s="25" t="s">
        <v>44</v>
      </c>
      <c r="C1249" s="73">
        <v>10044000</v>
      </c>
      <c r="D1249" s="73">
        <v>9800000</v>
      </c>
      <c r="E1249" s="74">
        <f t="shared" si="275"/>
        <v>97.570688968538434</v>
      </c>
    </row>
    <row r="1250" spans="1:5" s="60" customFormat="1" ht="37.5" x14ac:dyDescent="0.2">
      <c r="A1250" s="89">
        <v>411200</v>
      </c>
      <c r="B1250" s="25" t="s">
        <v>45</v>
      </c>
      <c r="C1250" s="73">
        <v>180000</v>
      </c>
      <c r="D1250" s="73">
        <v>200000</v>
      </c>
      <c r="E1250" s="74">
        <f t="shared" si="275"/>
        <v>111.11111111111111</v>
      </c>
    </row>
    <row r="1251" spans="1:5" s="60" customFormat="1" ht="37.5" x14ac:dyDescent="0.2">
      <c r="A1251" s="89">
        <v>411300</v>
      </c>
      <c r="B1251" s="25" t="s">
        <v>46</v>
      </c>
      <c r="C1251" s="73">
        <v>130000</v>
      </c>
      <c r="D1251" s="73">
        <v>300000</v>
      </c>
      <c r="E1251" s="74">
        <f t="shared" si="275"/>
        <v>230.76923076923075</v>
      </c>
    </row>
    <row r="1252" spans="1:5" s="60" customFormat="1" x14ac:dyDescent="0.2">
      <c r="A1252" s="89">
        <v>411400</v>
      </c>
      <c r="B1252" s="25" t="s">
        <v>47</v>
      </c>
      <c r="C1252" s="73">
        <v>60000</v>
      </c>
      <c r="D1252" s="73">
        <v>70000</v>
      </c>
      <c r="E1252" s="74">
        <f t="shared" si="275"/>
        <v>116.66666666666667</v>
      </c>
    </row>
    <row r="1253" spans="1:5" s="60" customFormat="1" ht="19.5" x14ac:dyDescent="0.2">
      <c r="A1253" s="91">
        <v>412000</v>
      </c>
      <c r="B1253" s="75" t="s">
        <v>48</v>
      </c>
      <c r="C1253" s="134">
        <f>SUM(C1254:C1262)</f>
        <v>383800</v>
      </c>
      <c r="D1253" s="134">
        <f>SUM(D1254:D1262)</f>
        <v>383799.99999999994</v>
      </c>
      <c r="E1253" s="135">
        <f t="shared" si="275"/>
        <v>99.999999999999986</v>
      </c>
    </row>
    <row r="1254" spans="1:5" s="60" customFormat="1" x14ac:dyDescent="0.2">
      <c r="A1254" s="89">
        <v>412100</v>
      </c>
      <c r="B1254" s="25" t="s">
        <v>49</v>
      </c>
      <c r="C1254" s="73">
        <v>1500</v>
      </c>
      <c r="D1254" s="73">
        <v>1500</v>
      </c>
      <c r="E1254" s="74">
        <f t="shared" si="275"/>
        <v>100</v>
      </c>
    </row>
    <row r="1255" spans="1:5" s="60" customFormat="1" ht="37.5" x14ac:dyDescent="0.2">
      <c r="A1255" s="89">
        <v>412200</v>
      </c>
      <c r="B1255" s="25" t="s">
        <v>50</v>
      </c>
      <c r="C1255" s="73">
        <v>131500</v>
      </c>
      <c r="D1255" s="73">
        <v>127400</v>
      </c>
      <c r="E1255" s="74">
        <f t="shared" ref="E1255:E1293" si="284">D1255/C1255*100</f>
        <v>96.882129277566548</v>
      </c>
    </row>
    <row r="1256" spans="1:5" s="60" customFormat="1" x14ac:dyDescent="0.2">
      <c r="A1256" s="89">
        <v>412300</v>
      </c>
      <c r="B1256" s="25" t="s">
        <v>51</v>
      </c>
      <c r="C1256" s="73">
        <v>51000</v>
      </c>
      <c r="D1256" s="73">
        <v>41000.000000000015</v>
      </c>
      <c r="E1256" s="74">
        <f t="shared" si="284"/>
        <v>80.392156862745125</v>
      </c>
    </row>
    <row r="1257" spans="1:5" s="60" customFormat="1" x14ac:dyDescent="0.2">
      <c r="A1257" s="89">
        <v>412500</v>
      </c>
      <c r="B1257" s="25" t="s">
        <v>55</v>
      </c>
      <c r="C1257" s="73">
        <v>41000</v>
      </c>
      <c r="D1257" s="73">
        <v>34000.000000000029</v>
      </c>
      <c r="E1257" s="74">
        <f t="shared" si="284"/>
        <v>82.926829268292749</v>
      </c>
    </row>
    <row r="1258" spans="1:5" s="60" customFormat="1" x14ac:dyDescent="0.2">
      <c r="A1258" s="89">
        <v>412600</v>
      </c>
      <c r="B1258" s="25" t="s">
        <v>56</v>
      </c>
      <c r="C1258" s="73">
        <v>7000</v>
      </c>
      <c r="D1258" s="73">
        <v>7000</v>
      </c>
      <c r="E1258" s="74">
        <f t="shared" si="284"/>
        <v>100</v>
      </c>
    </row>
    <row r="1259" spans="1:5" s="60" customFormat="1" x14ac:dyDescent="0.2">
      <c r="A1259" s="89">
        <v>412700</v>
      </c>
      <c r="B1259" s="25" t="s">
        <v>58</v>
      </c>
      <c r="C1259" s="73">
        <v>24300</v>
      </c>
      <c r="D1259" s="73">
        <v>24300</v>
      </c>
      <c r="E1259" s="74">
        <f t="shared" si="284"/>
        <v>100</v>
      </c>
    </row>
    <row r="1260" spans="1:5" s="60" customFormat="1" x14ac:dyDescent="0.2">
      <c r="A1260" s="89">
        <v>412900</v>
      </c>
      <c r="B1260" s="25" t="s">
        <v>74</v>
      </c>
      <c r="C1260" s="73">
        <v>6000</v>
      </c>
      <c r="D1260" s="73">
        <v>2200</v>
      </c>
      <c r="E1260" s="74">
        <f t="shared" si="284"/>
        <v>36.666666666666664</v>
      </c>
    </row>
    <row r="1261" spans="1:5" s="60" customFormat="1" x14ac:dyDescent="0.2">
      <c r="A1261" s="89">
        <v>412900</v>
      </c>
      <c r="B1261" s="126" t="s">
        <v>75</v>
      </c>
      <c r="C1261" s="73">
        <v>106500</v>
      </c>
      <c r="D1261" s="73">
        <v>129999.99999999991</v>
      </c>
      <c r="E1261" s="74">
        <f t="shared" si="284"/>
        <v>122.06572769953044</v>
      </c>
    </row>
    <row r="1262" spans="1:5" s="60" customFormat="1" x14ac:dyDescent="0.2">
      <c r="A1262" s="89">
        <v>412900</v>
      </c>
      <c r="B1262" s="25" t="s">
        <v>78</v>
      </c>
      <c r="C1262" s="73">
        <v>15000</v>
      </c>
      <c r="D1262" s="73">
        <v>16400</v>
      </c>
      <c r="E1262" s="74">
        <f t="shared" si="284"/>
        <v>109.33333333333333</v>
      </c>
    </row>
    <row r="1263" spans="1:5" s="79" customFormat="1" ht="19.5" x14ac:dyDescent="0.2">
      <c r="A1263" s="91">
        <v>630000</v>
      </c>
      <c r="B1263" s="75" t="s">
        <v>308</v>
      </c>
      <c r="C1263" s="134">
        <f>C1264</f>
        <v>102400</v>
      </c>
      <c r="D1263" s="134">
        <f>D1264</f>
        <v>360000</v>
      </c>
      <c r="E1263" s="135"/>
    </row>
    <row r="1264" spans="1:5" s="79" customFormat="1" ht="19.5" x14ac:dyDescent="0.2">
      <c r="A1264" s="91">
        <v>638000</v>
      </c>
      <c r="B1264" s="75" t="s">
        <v>317</v>
      </c>
      <c r="C1264" s="134">
        <f t="shared" ref="C1264" si="285">C1265</f>
        <v>102400</v>
      </c>
      <c r="D1264" s="134">
        <f>D1265</f>
        <v>360000</v>
      </c>
      <c r="E1264" s="135"/>
    </row>
    <row r="1265" spans="1:5" s="60" customFormat="1" x14ac:dyDescent="0.2">
      <c r="A1265" s="89">
        <v>638100</v>
      </c>
      <c r="B1265" s="25" t="s">
        <v>318</v>
      </c>
      <c r="C1265" s="73">
        <v>102400</v>
      </c>
      <c r="D1265" s="73">
        <v>360000</v>
      </c>
      <c r="E1265" s="74"/>
    </row>
    <row r="1266" spans="1:5" s="60" customFormat="1" x14ac:dyDescent="0.2">
      <c r="A1266" s="109"/>
      <c r="B1266" s="128" t="s">
        <v>327</v>
      </c>
      <c r="C1266" s="139">
        <f>C1247+C1263</f>
        <v>10900200</v>
      </c>
      <c r="D1266" s="139">
        <f>D1247+D1263</f>
        <v>11113800</v>
      </c>
      <c r="E1266" s="140">
        <f t="shared" si="284"/>
        <v>101.95959707161337</v>
      </c>
    </row>
    <row r="1267" spans="1:5" s="60" customFormat="1" x14ac:dyDescent="0.2">
      <c r="A1267" s="88"/>
      <c r="B1267" s="67"/>
      <c r="C1267" s="124"/>
      <c r="D1267" s="124"/>
      <c r="E1267" s="125"/>
    </row>
    <row r="1268" spans="1:5" s="60" customFormat="1" x14ac:dyDescent="0.2">
      <c r="A1268" s="77"/>
      <c r="B1268" s="67"/>
      <c r="C1268" s="124"/>
      <c r="D1268" s="124"/>
      <c r="E1268" s="125"/>
    </row>
    <row r="1269" spans="1:5" s="60" customFormat="1" ht="19.5" x14ac:dyDescent="0.2">
      <c r="A1269" s="89" t="s">
        <v>400</v>
      </c>
      <c r="B1269" s="75"/>
      <c r="C1269" s="132"/>
      <c r="D1269" s="132"/>
      <c r="E1269" s="133"/>
    </row>
    <row r="1270" spans="1:5" s="60" customFormat="1" ht="19.5" x14ac:dyDescent="0.2">
      <c r="A1270" s="89" t="s">
        <v>378</v>
      </c>
      <c r="B1270" s="75"/>
      <c r="C1270" s="132"/>
      <c r="D1270" s="132"/>
      <c r="E1270" s="133"/>
    </row>
    <row r="1271" spans="1:5" s="60" customFormat="1" ht="19.5" x14ac:dyDescent="0.2">
      <c r="A1271" s="89" t="s">
        <v>401</v>
      </c>
      <c r="B1271" s="75"/>
      <c r="C1271" s="132"/>
      <c r="D1271" s="132"/>
      <c r="E1271" s="133"/>
    </row>
    <row r="1272" spans="1:5" s="60" customFormat="1" ht="19.5" x14ac:dyDescent="0.2">
      <c r="A1272" s="89" t="s">
        <v>326</v>
      </c>
      <c r="B1272" s="75"/>
      <c r="C1272" s="132"/>
      <c r="D1272" s="132"/>
      <c r="E1272" s="133"/>
    </row>
    <row r="1273" spans="1:5" s="60" customFormat="1" x14ac:dyDescent="0.2">
      <c r="A1273" s="89"/>
      <c r="B1273" s="66"/>
      <c r="C1273" s="124"/>
      <c r="D1273" s="124"/>
      <c r="E1273" s="125"/>
    </row>
    <row r="1274" spans="1:5" s="60" customFormat="1" ht="19.5" x14ac:dyDescent="0.2">
      <c r="A1274" s="91">
        <v>410000</v>
      </c>
      <c r="B1274" s="69" t="s">
        <v>42</v>
      </c>
      <c r="C1274" s="134">
        <f>C1275+C1279+C1288</f>
        <v>1763400</v>
      </c>
      <c r="D1274" s="134">
        <f>D1275+D1279+D1288</f>
        <v>1773800</v>
      </c>
      <c r="E1274" s="135">
        <f t="shared" si="284"/>
        <v>100.58976976295793</v>
      </c>
    </row>
    <row r="1275" spans="1:5" s="60" customFormat="1" ht="19.5" x14ac:dyDescent="0.2">
      <c r="A1275" s="91">
        <v>411000</v>
      </c>
      <c r="B1275" s="69" t="s">
        <v>43</v>
      </c>
      <c r="C1275" s="134">
        <f t="shared" ref="C1275" si="286">SUM(C1276:C1278)</f>
        <v>323000</v>
      </c>
      <c r="D1275" s="134">
        <f t="shared" ref="D1275" si="287">SUM(D1276:D1278)</f>
        <v>329000</v>
      </c>
      <c r="E1275" s="135">
        <f t="shared" si="284"/>
        <v>101.85758513931889</v>
      </c>
    </row>
    <row r="1276" spans="1:5" s="60" customFormat="1" x14ac:dyDescent="0.2">
      <c r="A1276" s="89">
        <v>411100</v>
      </c>
      <c r="B1276" s="25" t="s">
        <v>44</v>
      </c>
      <c r="C1276" s="73">
        <v>320000</v>
      </c>
      <c r="D1276" s="73">
        <v>320000</v>
      </c>
      <c r="E1276" s="74">
        <f t="shared" si="284"/>
        <v>100</v>
      </c>
    </row>
    <row r="1277" spans="1:5" s="60" customFormat="1" ht="37.5" x14ac:dyDescent="0.2">
      <c r="A1277" s="89">
        <v>411200</v>
      </c>
      <c r="B1277" s="25" t="s">
        <v>45</v>
      </c>
      <c r="C1277" s="73">
        <v>3000</v>
      </c>
      <c r="D1277" s="73">
        <v>3000</v>
      </c>
      <c r="E1277" s="74">
        <f t="shared" si="284"/>
        <v>100</v>
      </c>
    </row>
    <row r="1278" spans="1:5" s="60" customFormat="1" x14ac:dyDescent="0.2">
      <c r="A1278" s="89">
        <v>411400</v>
      </c>
      <c r="B1278" s="25" t="s">
        <v>47</v>
      </c>
      <c r="C1278" s="73">
        <v>0</v>
      </c>
      <c r="D1278" s="73">
        <v>6000</v>
      </c>
      <c r="E1278" s="74">
        <v>0</v>
      </c>
    </row>
    <row r="1279" spans="1:5" s="60" customFormat="1" ht="19.5" x14ac:dyDescent="0.2">
      <c r="A1279" s="91">
        <v>412000</v>
      </c>
      <c r="B1279" s="75" t="s">
        <v>48</v>
      </c>
      <c r="C1279" s="134">
        <f>SUM(C1280:C1287)</f>
        <v>1440400</v>
      </c>
      <c r="D1279" s="134">
        <f>SUM(D1280:D1287)</f>
        <v>1430400</v>
      </c>
      <c r="E1279" s="135">
        <f t="shared" si="284"/>
        <v>99.30574840322133</v>
      </c>
    </row>
    <row r="1280" spans="1:5" s="60" customFormat="1" ht="37.5" x14ac:dyDescent="0.2">
      <c r="A1280" s="89">
        <v>412200</v>
      </c>
      <c r="B1280" s="25" t="s">
        <v>50</v>
      </c>
      <c r="C1280" s="73">
        <v>25000</v>
      </c>
      <c r="D1280" s="73">
        <v>25000</v>
      </c>
      <c r="E1280" s="74">
        <f t="shared" si="284"/>
        <v>100</v>
      </c>
    </row>
    <row r="1281" spans="1:5" s="60" customFormat="1" x14ac:dyDescent="0.2">
      <c r="A1281" s="89">
        <v>412300</v>
      </c>
      <c r="B1281" s="25" t="s">
        <v>51</v>
      </c>
      <c r="C1281" s="73">
        <v>20000</v>
      </c>
      <c r="D1281" s="73">
        <v>20000</v>
      </c>
      <c r="E1281" s="74">
        <f t="shared" si="284"/>
        <v>100</v>
      </c>
    </row>
    <row r="1282" spans="1:5" s="60" customFormat="1" x14ac:dyDescent="0.2">
      <c r="A1282" s="89">
        <v>412400</v>
      </c>
      <c r="B1282" s="25" t="s">
        <v>53</v>
      </c>
      <c r="C1282" s="73">
        <v>0</v>
      </c>
      <c r="D1282" s="73">
        <v>7000</v>
      </c>
      <c r="E1282" s="74">
        <v>0</v>
      </c>
    </row>
    <row r="1283" spans="1:5" s="60" customFormat="1" x14ac:dyDescent="0.2">
      <c r="A1283" s="89">
        <v>412500</v>
      </c>
      <c r="B1283" s="25" t="s">
        <v>55</v>
      </c>
      <c r="C1283" s="73">
        <v>3000</v>
      </c>
      <c r="D1283" s="73">
        <v>3000</v>
      </c>
      <c r="E1283" s="74">
        <f t="shared" si="284"/>
        <v>100</v>
      </c>
    </row>
    <row r="1284" spans="1:5" s="60" customFormat="1" x14ac:dyDescent="0.2">
      <c r="A1284" s="89">
        <v>412600</v>
      </c>
      <c r="B1284" s="25" t="s">
        <v>56</v>
      </c>
      <c r="C1284" s="73">
        <v>4000</v>
      </c>
      <c r="D1284" s="73">
        <v>4000</v>
      </c>
      <c r="E1284" s="74">
        <f t="shared" si="284"/>
        <v>100</v>
      </c>
    </row>
    <row r="1285" spans="1:5" s="60" customFormat="1" x14ac:dyDescent="0.2">
      <c r="A1285" s="89">
        <v>412700</v>
      </c>
      <c r="B1285" s="25" t="s">
        <v>58</v>
      </c>
      <c r="C1285" s="73">
        <v>8400</v>
      </c>
      <c r="D1285" s="73">
        <v>18400.000000000007</v>
      </c>
      <c r="E1285" s="74">
        <f t="shared" si="284"/>
        <v>219.04761904761912</v>
      </c>
    </row>
    <row r="1286" spans="1:5" s="60" customFormat="1" x14ac:dyDescent="0.2">
      <c r="A1286" s="89">
        <v>412900</v>
      </c>
      <c r="B1286" s="126" t="s">
        <v>75</v>
      </c>
      <c r="C1286" s="73">
        <v>995000</v>
      </c>
      <c r="D1286" s="73">
        <v>1353000</v>
      </c>
      <c r="E1286" s="74">
        <f t="shared" si="284"/>
        <v>135.97989949748742</v>
      </c>
    </row>
    <row r="1287" spans="1:5" s="60" customFormat="1" x14ac:dyDescent="0.2">
      <c r="A1287" s="89">
        <v>412900</v>
      </c>
      <c r="B1287" s="25" t="s">
        <v>80</v>
      </c>
      <c r="C1287" s="73">
        <v>385000</v>
      </c>
      <c r="D1287" s="73">
        <v>0</v>
      </c>
      <c r="E1287" s="74">
        <f t="shared" si="284"/>
        <v>0</v>
      </c>
    </row>
    <row r="1288" spans="1:5" s="79" customFormat="1" ht="39" x14ac:dyDescent="0.2">
      <c r="A1288" s="91">
        <v>418000</v>
      </c>
      <c r="B1288" s="75" t="s">
        <v>217</v>
      </c>
      <c r="C1288" s="134">
        <f t="shared" ref="C1288:D1288" si="288">C1289</f>
        <v>0</v>
      </c>
      <c r="D1288" s="134">
        <f t="shared" si="288"/>
        <v>14400</v>
      </c>
      <c r="E1288" s="135">
        <v>0</v>
      </c>
    </row>
    <row r="1289" spans="1:5" s="60" customFormat="1" x14ac:dyDescent="0.2">
      <c r="A1289" s="89">
        <v>418200</v>
      </c>
      <c r="B1289" s="72" t="s">
        <v>218</v>
      </c>
      <c r="C1289" s="73">
        <v>0</v>
      </c>
      <c r="D1289" s="73">
        <v>14400</v>
      </c>
      <c r="E1289" s="74">
        <v>0</v>
      </c>
    </row>
    <row r="1290" spans="1:5" s="79" customFormat="1" ht="19.5" x14ac:dyDescent="0.2">
      <c r="A1290" s="91">
        <v>510000</v>
      </c>
      <c r="B1290" s="75" t="s">
        <v>273</v>
      </c>
      <c r="C1290" s="134">
        <f t="shared" ref="C1290" si="289">C1291</f>
        <v>0</v>
      </c>
      <c r="D1290" s="134">
        <f>D1291</f>
        <v>3800</v>
      </c>
      <c r="E1290" s="135">
        <v>0</v>
      </c>
    </row>
    <row r="1291" spans="1:5" s="79" customFormat="1" ht="19.5" x14ac:dyDescent="0.2">
      <c r="A1291" s="91">
        <v>511000</v>
      </c>
      <c r="B1291" s="75" t="s">
        <v>274</v>
      </c>
      <c r="C1291" s="134">
        <f>C1292</f>
        <v>0</v>
      </c>
      <c r="D1291" s="134">
        <f>D1292</f>
        <v>3800</v>
      </c>
      <c r="E1291" s="135">
        <v>0</v>
      </c>
    </row>
    <row r="1292" spans="1:5" s="60" customFormat="1" x14ac:dyDescent="0.2">
      <c r="A1292" s="89">
        <v>511700</v>
      </c>
      <c r="B1292" s="25" t="s">
        <v>280</v>
      </c>
      <c r="C1292" s="73">
        <v>0</v>
      </c>
      <c r="D1292" s="73">
        <v>3800</v>
      </c>
      <c r="E1292" s="74">
        <v>0</v>
      </c>
    </row>
    <row r="1293" spans="1:5" s="60" customFormat="1" x14ac:dyDescent="0.2">
      <c r="A1293" s="109"/>
      <c r="B1293" s="128" t="s">
        <v>327</v>
      </c>
      <c r="C1293" s="139">
        <f>C1274+C1290</f>
        <v>1763400</v>
      </c>
      <c r="D1293" s="139">
        <f>D1274+D1290</f>
        <v>1777600</v>
      </c>
      <c r="E1293" s="140">
        <f t="shared" si="284"/>
        <v>100.80526256096178</v>
      </c>
    </row>
    <row r="1294" spans="1:5" s="60" customFormat="1" x14ac:dyDescent="0.2">
      <c r="A1294" s="88"/>
      <c r="B1294" s="67"/>
      <c r="C1294" s="124"/>
      <c r="D1294" s="124"/>
      <c r="E1294" s="125"/>
    </row>
    <row r="1295" spans="1:5" s="60" customFormat="1" x14ac:dyDescent="0.2">
      <c r="A1295" s="77"/>
      <c r="B1295" s="67"/>
      <c r="C1295" s="132"/>
      <c r="D1295" s="132"/>
      <c r="E1295" s="133"/>
    </row>
    <row r="1296" spans="1:5" s="60" customFormat="1" ht="19.5" x14ac:dyDescent="0.2">
      <c r="A1296" s="89" t="s">
        <v>402</v>
      </c>
      <c r="B1296" s="75"/>
      <c r="C1296" s="132"/>
      <c r="D1296" s="132"/>
      <c r="E1296" s="133"/>
    </row>
    <row r="1297" spans="1:5" s="60" customFormat="1" ht="19.5" x14ac:dyDescent="0.2">
      <c r="A1297" s="89" t="s">
        <v>403</v>
      </c>
      <c r="B1297" s="75"/>
      <c r="C1297" s="132"/>
      <c r="D1297" s="132"/>
      <c r="E1297" s="133"/>
    </row>
    <row r="1298" spans="1:5" s="60" customFormat="1" ht="19.5" x14ac:dyDescent="0.2">
      <c r="A1298" s="89" t="s">
        <v>387</v>
      </c>
      <c r="B1298" s="75"/>
      <c r="C1298" s="132"/>
      <c r="D1298" s="132"/>
      <c r="E1298" s="133"/>
    </row>
    <row r="1299" spans="1:5" s="60" customFormat="1" ht="19.5" x14ac:dyDescent="0.2">
      <c r="A1299" s="89" t="s">
        <v>326</v>
      </c>
      <c r="B1299" s="75"/>
      <c r="C1299" s="132"/>
      <c r="D1299" s="132"/>
      <c r="E1299" s="133"/>
    </row>
    <row r="1300" spans="1:5" s="60" customFormat="1" x14ac:dyDescent="0.2">
      <c r="A1300" s="89"/>
      <c r="B1300" s="66"/>
      <c r="C1300" s="124"/>
      <c r="D1300" s="124"/>
      <c r="E1300" s="125"/>
    </row>
    <row r="1301" spans="1:5" s="60" customFormat="1" ht="19.5" x14ac:dyDescent="0.2">
      <c r="A1301" s="91">
        <v>410000</v>
      </c>
      <c r="B1301" s="69" t="s">
        <v>42</v>
      </c>
      <c r="C1301" s="134">
        <f>C1302+C1307+C1327+C1323</f>
        <v>7705000</v>
      </c>
      <c r="D1301" s="134">
        <f>D1302+D1307+D1327+D1323</f>
        <v>7753600</v>
      </c>
      <c r="E1301" s="135">
        <f t="shared" ref="E1301:E1354" si="290">D1301/C1301*100</f>
        <v>100.63075924724205</v>
      </c>
    </row>
    <row r="1302" spans="1:5" s="60" customFormat="1" ht="19.5" x14ac:dyDescent="0.2">
      <c r="A1302" s="91">
        <v>411000</v>
      </c>
      <c r="B1302" s="69" t="s">
        <v>43</v>
      </c>
      <c r="C1302" s="134">
        <f t="shared" ref="C1302" si="291">SUM(C1303:C1306)</f>
        <v>5456400</v>
      </c>
      <c r="D1302" s="134">
        <f t="shared" ref="D1302" si="292">SUM(D1303:D1306)</f>
        <v>5456400</v>
      </c>
      <c r="E1302" s="135">
        <f t="shared" si="290"/>
        <v>100</v>
      </c>
    </row>
    <row r="1303" spans="1:5" s="60" customFormat="1" x14ac:dyDescent="0.2">
      <c r="A1303" s="89">
        <v>411100</v>
      </c>
      <c r="B1303" s="25" t="s">
        <v>44</v>
      </c>
      <c r="C1303" s="73">
        <v>5000000</v>
      </c>
      <c r="D1303" s="73">
        <v>5029400</v>
      </c>
      <c r="E1303" s="74">
        <f t="shared" si="290"/>
        <v>100.58800000000001</v>
      </c>
    </row>
    <row r="1304" spans="1:5" s="60" customFormat="1" ht="37.5" x14ac:dyDescent="0.2">
      <c r="A1304" s="89">
        <v>411200</v>
      </c>
      <c r="B1304" s="25" t="s">
        <v>45</v>
      </c>
      <c r="C1304" s="73">
        <v>130000</v>
      </c>
      <c r="D1304" s="73">
        <v>184000</v>
      </c>
      <c r="E1304" s="74">
        <f t="shared" si="290"/>
        <v>141.53846153846155</v>
      </c>
    </row>
    <row r="1305" spans="1:5" s="60" customFormat="1" ht="37.5" x14ac:dyDescent="0.2">
      <c r="A1305" s="89">
        <v>411300</v>
      </c>
      <c r="B1305" s="25" t="s">
        <v>46</v>
      </c>
      <c r="C1305" s="73">
        <v>240400</v>
      </c>
      <c r="D1305" s="73">
        <v>155000</v>
      </c>
      <c r="E1305" s="74">
        <f t="shared" si="290"/>
        <v>64.475873544093176</v>
      </c>
    </row>
    <row r="1306" spans="1:5" s="60" customFormat="1" x14ac:dyDescent="0.2">
      <c r="A1306" s="89">
        <v>411400</v>
      </c>
      <c r="B1306" s="25" t="s">
        <v>47</v>
      </c>
      <c r="C1306" s="73">
        <v>86000</v>
      </c>
      <c r="D1306" s="73">
        <v>88000</v>
      </c>
      <c r="E1306" s="74">
        <f t="shared" si="290"/>
        <v>102.32558139534885</v>
      </c>
    </row>
    <row r="1307" spans="1:5" s="60" customFormat="1" ht="19.5" x14ac:dyDescent="0.2">
      <c r="A1307" s="91">
        <v>412000</v>
      </c>
      <c r="B1307" s="75" t="s">
        <v>48</v>
      </c>
      <c r="C1307" s="134">
        <f t="shared" ref="C1307" si="293">SUM(C1308:C1322)</f>
        <v>2218600</v>
      </c>
      <c r="D1307" s="134">
        <f>SUM(D1308:D1322)</f>
        <v>2221800</v>
      </c>
      <c r="E1307" s="135">
        <f t="shared" si="290"/>
        <v>100.14423510321824</v>
      </c>
    </row>
    <row r="1308" spans="1:5" s="60" customFormat="1" x14ac:dyDescent="0.2">
      <c r="A1308" s="89">
        <v>412100</v>
      </c>
      <c r="B1308" s="25" t="s">
        <v>49</v>
      </c>
      <c r="C1308" s="73">
        <v>102000</v>
      </c>
      <c r="D1308" s="73">
        <v>102000</v>
      </c>
      <c r="E1308" s="74">
        <f t="shared" si="290"/>
        <v>100</v>
      </c>
    </row>
    <row r="1309" spans="1:5" s="60" customFormat="1" ht="37.5" x14ac:dyDescent="0.2">
      <c r="A1309" s="89">
        <v>412200</v>
      </c>
      <c r="B1309" s="25" t="s">
        <v>50</v>
      </c>
      <c r="C1309" s="73">
        <v>60000</v>
      </c>
      <c r="D1309" s="73">
        <v>51000</v>
      </c>
      <c r="E1309" s="74">
        <f t="shared" si="290"/>
        <v>85</v>
      </c>
    </row>
    <row r="1310" spans="1:5" s="60" customFormat="1" x14ac:dyDescent="0.2">
      <c r="A1310" s="89">
        <v>412300</v>
      </c>
      <c r="B1310" s="25" t="s">
        <v>51</v>
      </c>
      <c r="C1310" s="73">
        <v>102600</v>
      </c>
      <c r="D1310" s="73">
        <v>102600</v>
      </c>
      <c r="E1310" s="74">
        <f t="shared" si="290"/>
        <v>100</v>
      </c>
    </row>
    <row r="1311" spans="1:5" s="60" customFormat="1" x14ac:dyDescent="0.2">
      <c r="A1311" s="89">
        <v>412500</v>
      </c>
      <c r="B1311" s="25" t="s">
        <v>55</v>
      </c>
      <c r="C1311" s="73">
        <v>77500</v>
      </c>
      <c r="D1311" s="73">
        <v>77500</v>
      </c>
      <c r="E1311" s="74">
        <f t="shared" si="290"/>
        <v>100</v>
      </c>
    </row>
    <row r="1312" spans="1:5" s="60" customFormat="1" x14ac:dyDescent="0.2">
      <c r="A1312" s="89">
        <v>412600</v>
      </c>
      <c r="B1312" s="25" t="s">
        <v>56</v>
      </c>
      <c r="C1312" s="73">
        <v>157000</v>
      </c>
      <c r="D1312" s="73">
        <v>169000</v>
      </c>
      <c r="E1312" s="74">
        <f t="shared" si="290"/>
        <v>107.64331210191082</v>
      </c>
    </row>
    <row r="1313" spans="1:5" s="60" customFormat="1" x14ac:dyDescent="0.2">
      <c r="A1313" s="89">
        <v>412700</v>
      </c>
      <c r="B1313" s="25" t="s">
        <v>58</v>
      </c>
      <c r="C1313" s="73">
        <v>1130500</v>
      </c>
      <c r="D1313" s="73">
        <v>1154500</v>
      </c>
      <c r="E1313" s="74">
        <f t="shared" si="290"/>
        <v>102.12295444493587</v>
      </c>
    </row>
    <row r="1314" spans="1:5" s="60" customFormat="1" x14ac:dyDescent="0.2">
      <c r="A1314" s="89">
        <v>412700</v>
      </c>
      <c r="B1314" s="25" t="s">
        <v>64</v>
      </c>
      <c r="C1314" s="73">
        <v>50000</v>
      </c>
      <c r="D1314" s="73">
        <v>50000</v>
      </c>
      <c r="E1314" s="74">
        <f t="shared" si="290"/>
        <v>100</v>
      </c>
    </row>
    <row r="1315" spans="1:5" s="60" customFormat="1" x14ac:dyDescent="0.2">
      <c r="A1315" s="89">
        <v>412700</v>
      </c>
      <c r="B1315" s="25" t="s">
        <v>65</v>
      </c>
      <c r="C1315" s="73">
        <v>225000</v>
      </c>
      <c r="D1315" s="73">
        <v>225000</v>
      </c>
      <c r="E1315" s="74">
        <f t="shared" si="290"/>
        <v>100</v>
      </c>
    </row>
    <row r="1316" spans="1:5" s="60" customFormat="1" x14ac:dyDescent="0.2">
      <c r="A1316" s="89">
        <v>412700</v>
      </c>
      <c r="B1316" s="25" t="s">
        <v>66</v>
      </c>
      <c r="C1316" s="73">
        <v>70000</v>
      </c>
      <c r="D1316" s="73">
        <v>70000</v>
      </c>
      <c r="E1316" s="74">
        <f t="shared" si="290"/>
        <v>100</v>
      </c>
    </row>
    <row r="1317" spans="1:5" s="60" customFormat="1" x14ac:dyDescent="0.2">
      <c r="A1317" s="89">
        <v>412900</v>
      </c>
      <c r="B1317" s="126" t="s">
        <v>74</v>
      </c>
      <c r="C1317" s="73">
        <v>41000</v>
      </c>
      <c r="D1317" s="73">
        <v>39000</v>
      </c>
      <c r="E1317" s="74">
        <f t="shared" si="290"/>
        <v>95.121951219512198</v>
      </c>
    </row>
    <row r="1318" spans="1:5" s="60" customFormat="1" x14ac:dyDescent="0.2">
      <c r="A1318" s="89">
        <v>412900</v>
      </c>
      <c r="B1318" s="126" t="s">
        <v>75</v>
      </c>
      <c r="C1318" s="73">
        <v>130000</v>
      </c>
      <c r="D1318" s="73">
        <v>118200</v>
      </c>
      <c r="E1318" s="74">
        <f t="shared" si="290"/>
        <v>90.92307692307692</v>
      </c>
    </row>
    <row r="1319" spans="1:5" s="60" customFormat="1" x14ac:dyDescent="0.2">
      <c r="A1319" s="89">
        <v>412900</v>
      </c>
      <c r="B1319" s="126" t="s">
        <v>76</v>
      </c>
      <c r="C1319" s="73">
        <v>28000</v>
      </c>
      <c r="D1319" s="73">
        <v>28000.000000000004</v>
      </c>
      <c r="E1319" s="74">
        <f t="shared" si="290"/>
        <v>100.00000000000003</v>
      </c>
    </row>
    <row r="1320" spans="1:5" s="60" customFormat="1" x14ac:dyDescent="0.2">
      <c r="A1320" s="89">
        <v>412900</v>
      </c>
      <c r="B1320" s="126" t="s">
        <v>77</v>
      </c>
      <c r="C1320" s="73">
        <v>3000</v>
      </c>
      <c r="D1320" s="73">
        <v>3000</v>
      </c>
      <c r="E1320" s="74">
        <f t="shared" si="290"/>
        <v>100</v>
      </c>
    </row>
    <row r="1321" spans="1:5" s="60" customFormat="1" x14ac:dyDescent="0.2">
      <c r="A1321" s="89">
        <v>412900</v>
      </c>
      <c r="B1321" s="25" t="s">
        <v>78</v>
      </c>
      <c r="C1321" s="73">
        <v>12000</v>
      </c>
      <c r="D1321" s="73">
        <v>12000</v>
      </c>
      <c r="E1321" s="74">
        <f t="shared" si="290"/>
        <v>100</v>
      </c>
    </row>
    <row r="1322" spans="1:5" s="60" customFormat="1" x14ac:dyDescent="0.2">
      <c r="A1322" s="89">
        <v>412900</v>
      </c>
      <c r="B1322" s="25" t="s">
        <v>80</v>
      </c>
      <c r="C1322" s="73">
        <v>30000</v>
      </c>
      <c r="D1322" s="73">
        <v>19999.999999999993</v>
      </c>
      <c r="E1322" s="74">
        <f t="shared" si="290"/>
        <v>66.666666666666643</v>
      </c>
    </row>
    <row r="1323" spans="1:5" s="79" customFormat="1" ht="19.5" x14ac:dyDescent="0.2">
      <c r="A1323" s="91">
        <v>415000</v>
      </c>
      <c r="B1323" s="75" t="s">
        <v>125</v>
      </c>
      <c r="C1323" s="134">
        <f>C1324+C1325+C1326</f>
        <v>0</v>
      </c>
      <c r="D1323" s="134">
        <f>D1324+D1325+D1326</f>
        <v>45400</v>
      </c>
      <c r="E1323" s="135">
        <v>0</v>
      </c>
    </row>
    <row r="1324" spans="1:5" s="60" customFormat="1" x14ac:dyDescent="0.2">
      <c r="A1324" s="89">
        <v>415200</v>
      </c>
      <c r="B1324" s="25" t="s">
        <v>127</v>
      </c>
      <c r="C1324" s="73">
        <v>0</v>
      </c>
      <c r="D1324" s="73">
        <v>20000</v>
      </c>
      <c r="E1324" s="74">
        <v>0</v>
      </c>
    </row>
    <row r="1325" spans="1:5" s="60" customFormat="1" x14ac:dyDescent="0.2">
      <c r="A1325" s="89">
        <v>415200</v>
      </c>
      <c r="B1325" s="25" t="s">
        <v>349</v>
      </c>
      <c r="C1325" s="73">
        <v>0</v>
      </c>
      <c r="D1325" s="73">
        <v>400</v>
      </c>
      <c r="E1325" s="74">
        <v>0</v>
      </c>
    </row>
    <row r="1326" spans="1:5" s="60" customFormat="1" x14ac:dyDescent="0.2">
      <c r="A1326" s="89">
        <v>415200</v>
      </c>
      <c r="B1326" s="25" t="s">
        <v>128</v>
      </c>
      <c r="C1326" s="73">
        <v>0</v>
      </c>
      <c r="D1326" s="73">
        <v>25000</v>
      </c>
      <c r="E1326" s="74">
        <v>0</v>
      </c>
    </row>
    <row r="1327" spans="1:5" s="79" customFormat="1" ht="19.5" x14ac:dyDescent="0.2">
      <c r="A1327" s="91">
        <v>419000</v>
      </c>
      <c r="B1327" s="75" t="s">
        <v>220</v>
      </c>
      <c r="C1327" s="134">
        <f t="shared" ref="C1327" si="294">C1328</f>
        <v>30000</v>
      </c>
      <c r="D1327" s="134">
        <f>D1328</f>
        <v>30000</v>
      </c>
      <c r="E1327" s="135">
        <f t="shared" si="290"/>
        <v>100</v>
      </c>
    </row>
    <row r="1328" spans="1:5" s="60" customFormat="1" x14ac:dyDescent="0.2">
      <c r="A1328" s="89">
        <v>419100</v>
      </c>
      <c r="B1328" s="25" t="s">
        <v>220</v>
      </c>
      <c r="C1328" s="73">
        <v>30000</v>
      </c>
      <c r="D1328" s="73">
        <v>30000</v>
      </c>
      <c r="E1328" s="74">
        <f t="shared" si="290"/>
        <v>100</v>
      </c>
    </row>
    <row r="1329" spans="1:5" s="60" customFormat="1" ht="19.5" x14ac:dyDescent="0.2">
      <c r="A1329" s="91">
        <v>510000</v>
      </c>
      <c r="B1329" s="75" t="s">
        <v>273</v>
      </c>
      <c r="C1329" s="134">
        <f>C1330+C1334</f>
        <v>1767000</v>
      </c>
      <c r="D1329" s="134">
        <f>D1330+D1334</f>
        <v>1058100</v>
      </c>
      <c r="E1329" s="135">
        <f t="shared" si="290"/>
        <v>59.881154499151101</v>
      </c>
    </row>
    <row r="1330" spans="1:5" s="60" customFormat="1" ht="19.5" x14ac:dyDescent="0.2">
      <c r="A1330" s="91">
        <v>511000</v>
      </c>
      <c r="B1330" s="75" t="s">
        <v>274</v>
      </c>
      <c r="C1330" s="134">
        <f t="shared" ref="C1330" si="295">SUM(C1331:C1333)</f>
        <v>1755000</v>
      </c>
      <c r="D1330" s="134">
        <f t="shared" ref="D1330" si="296">SUM(D1331:D1333)</f>
        <v>1046100</v>
      </c>
      <c r="E1330" s="135">
        <f t="shared" si="290"/>
        <v>59.606837606837601</v>
      </c>
    </row>
    <row r="1331" spans="1:5" s="60" customFormat="1" ht="18.75" customHeight="1" x14ac:dyDescent="0.2">
      <c r="A1331" s="89">
        <v>511200</v>
      </c>
      <c r="B1331" s="25" t="s">
        <v>276</v>
      </c>
      <c r="C1331" s="132">
        <v>0</v>
      </c>
      <c r="D1331" s="73">
        <v>600</v>
      </c>
      <c r="E1331" s="74">
        <v>0</v>
      </c>
    </row>
    <row r="1332" spans="1:5" s="60" customFormat="1" x14ac:dyDescent="0.2">
      <c r="A1332" s="89">
        <v>511300</v>
      </c>
      <c r="B1332" s="25" t="s">
        <v>277</v>
      </c>
      <c r="C1332" s="73">
        <v>300000</v>
      </c>
      <c r="D1332" s="73">
        <v>309500</v>
      </c>
      <c r="E1332" s="74">
        <f t="shared" si="290"/>
        <v>103.16666666666667</v>
      </c>
    </row>
    <row r="1333" spans="1:5" s="60" customFormat="1" x14ac:dyDescent="0.2">
      <c r="A1333" s="89">
        <v>511700</v>
      </c>
      <c r="B1333" s="25" t="s">
        <v>280</v>
      </c>
      <c r="C1333" s="73">
        <v>1455000</v>
      </c>
      <c r="D1333" s="73">
        <v>736000</v>
      </c>
      <c r="E1333" s="74">
        <f t="shared" si="290"/>
        <v>50.584192439862541</v>
      </c>
    </row>
    <row r="1334" spans="1:5" s="79" customFormat="1" ht="19.5" x14ac:dyDescent="0.2">
      <c r="A1334" s="91">
        <v>516000</v>
      </c>
      <c r="B1334" s="75" t="s">
        <v>287</v>
      </c>
      <c r="C1334" s="134">
        <f t="shared" ref="C1334" si="297">C1335</f>
        <v>12000</v>
      </c>
      <c r="D1334" s="134">
        <f>D1335</f>
        <v>12000</v>
      </c>
      <c r="E1334" s="135">
        <f t="shared" si="290"/>
        <v>100</v>
      </c>
    </row>
    <row r="1335" spans="1:5" s="60" customFormat="1" x14ac:dyDescent="0.2">
      <c r="A1335" s="89">
        <v>516100</v>
      </c>
      <c r="B1335" s="25" t="s">
        <v>287</v>
      </c>
      <c r="C1335" s="73">
        <v>12000</v>
      </c>
      <c r="D1335" s="73">
        <v>12000</v>
      </c>
      <c r="E1335" s="74">
        <f t="shared" si="290"/>
        <v>100</v>
      </c>
    </row>
    <row r="1336" spans="1:5" s="79" customFormat="1" ht="19.5" x14ac:dyDescent="0.2">
      <c r="A1336" s="91">
        <v>630000</v>
      </c>
      <c r="B1336" s="75" t="s">
        <v>308</v>
      </c>
      <c r="C1336" s="134">
        <f>C1337+C1339</f>
        <v>162000</v>
      </c>
      <c r="D1336" s="134">
        <f>D1337+D1339</f>
        <v>120000</v>
      </c>
      <c r="E1336" s="135">
        <f t="shared" si="290"/>
        <v>74.074074074074076</v>
      </c>
    </row>
    <row r="1337" spans="1:5" s="79" customFormat="1" ht="19.5" x14ac:dyDescent="0.2">
      <c r="A1337" s="91">
        <v>631000</v>
      </c>
      <c r="B1337" s="75" t="s">
        <v>309</v>
      </c>
      <c r="C1337" s="134">
        <f>C1338</f>
        <v>2000</v>
      </c>
      <c r="D1337" s="134">
        <f>D1338</f>
        <v>0</v>
      </c>
      <c r="E1337" s="135">
        <f t="shared" si="290"/>
        <v>0</v>
      </c>
    </row>
    <row r="1338" spans="1:5" s="60" customFormat="1" x14ac:dyDescent="0.2">
      <c r="A1338" s="89">
        <v>631100</v>
      </c>
      <c r="B1338" s="25" t="s">
        <v>310</v>
      </c>
      <c r="C1338" s="73">
        <v>2000</v>
      </c>
      <c r="D1338" s="73">
        <v>0</v>
      </c>
      <c r="E1338" s="74">
        <f t="shared" si="290"/>
        <v>0</v>
      </c>
    </row>
    <row r="1339" spans="1:5" s="79" customFormat="1" ht="19.5" x14ac:dyDescent="0.2">
      <c r="A1339" s="91">
        <v>638000</v>
      </c>
      <c r="B1339" s="75" t="s">
        <v>317</v>
      </c>
      <c r="C1339" s="134">
        <f t="shared" ref="C1339" si="298">C1340</f>
        <v>160000</v>
      </c>
      <c r="D1339" s="134">
        <f>D1340</f>
        <v>120000</v>
      </c>
      <c r="E1339" s="135">
        <f t="shared" si="290"/>
        <v>75</v>
      </c>
    </row>
    <row r="1340" spans="1:5" s="60" customFormat="1" x14ac:dyDescent="0.2">
      <c r="A1340" s="89">
        <v>638100</v>
      </c>
      <c r="B1340" s="25" t="s">
        <v>318</v>
      </c>
      <c r="C1340" s="73">
        <v>160000</v>
      </c>
      <c r="D1340" s="73">
        <v>120000</v>
      </c>
      <c r="E1340" s="74">
        <f t="shared" si="290"/>
        <v>75</v>
      </c>
    </row>
    <row r="1341" spans="1:5" s="60" customFormat="1" x14ac:dyDescent="0.2">
      <c r="A1341" s="141"/>
      <c r="B1341" s="128" t="s">
        <v>327</v>
      </c>
      <c r="C1341" s="139">
        <f>C1301+C1329+C1336</f>
        <v>9634000</v>
      </c>
      <c r="D1341" s="139">
        <f>D1301+D1329+D1336</f>
        <v>8931700</v>
      </c>
      <c r="E1341" s="140">
        <f t="shared" si="290"/>
        <v>92.710193066223795</v>
      </c>
    </row>
    <row r="1342" spans="1:5" s="60" customFormat="1" x14ac:dyDescent="0.2">
      <c r="A1342" s="142"/>
      <c r="B1342" s="67"/>
      <c r="C1342" s="132"/>
      <c r="D1342" s="132"/>
      <c r="E1342" s="133"/>
    </row>
    <row r="1343" spans="1:5" s="60" customFormat="1" x14ac:dyDescent="0.2">
      <c r="A1343" s="77"/>
      <c r="B1343" s="67"/>
      <c r="C1343" s="132"/>
      <c r="D1343" s="132"/>
      <c r="E1343" s="133"/>
    </row>
    <row r="1344" spans="1:5" s="60" customFormat="1" ht="19.5" x14ac:dyDescent="0.2">
      <c r="A1344" s="89" t="s">
        <v>404</v>
      </c>
      <c r="B1344" s="75"/>
      <c r="C1344" s="132"/>
      <c r="D1344" s="132"/>
      <c r="E1344" s="133"/>
    </row>
    <row r="1345" spans="1:5" s="60" customFormat="1" ht="19.5" x14ac:dyDescent="0.2">
      <c r="A1345" s="89" t="s">
        <v>403</v>
      </c>
      <c r="B1345" s="75"/>
      <c r="C1345" s="132"/>
      <c r="D1345" s="132"/>
      <c r="E1345" s="133"/>
    </row>
    <row r="1346" spans="1:5" s="60" customFormat="1" ht="19.5" x14ac:dyDescent="0.2">
      <c r="A1346" s="89" t="s">
        <v>364</v>
      </c>
      <c r="B1346" s="75"/>
      <c r="C1346" s="132"/>
      <c r="D1346" s="132"/>
      <c r="E1346" s="133"/>
    </row>
    <row r="1347" spans="1:5" s="60" customFormat="1" ht="19.5" x14ac:dyDescent="0.2">
      <c r="A1347" s="89" t="s">
        <v>405</v>
      </c>
      <c r="B1347" s="75"/>
      <c r="C1347" s="132"/>
      <c r="D1347" s="132"/>
      <c r="E1347" s="133"/>
    </row>
    <row r="1348" spans="1:5" s="60" customFormat="1" x14ac:dyDescent="0.2">
      <c r="A1348" s="89"/>
      <c r="B1348" s="66"/>
      <c r="C1348" s="124"/>
      <c r="D1348" s="124"/>
      <c r="E1348" s="125"/>
    </row>
    <row r="1349" spans="1:5" s="60" customFormat="1" ht="19.5" x14ac:dyDescent="0.2">
      <c r="A1349" s="91">
        <v>410000</v>
      </c>
      <c r="B1349" s="69" t="s">
        <v>42</v>
      </c>
      <c r="C1349" s="134">
        <f t="shared" ref="C1349" si="299">C1350+C1355</f>
        <v>27599800</v>
      </c>
      <c r="D1349" s="134">
        <f t="shared" ref="D1349" si="300">D1350+D1355</f>
        <v>27979800</v>
      </c>
      <c r="E1349" s="135">
        <f t="shared" si="290"/>
        <v>101.37682157117081</v>
      </c>
    </row>
    <row r="1350" spans="1:5" s="60" customFormat="1" ht="19.5" x14ac:dyDescent="0.2">
      <c r="A1350" s="91">
        <v>411000</v>
      </c>
      <c r="B1350" s="69" t="s">
        <v>43</v>
      </c>
      <c r="C1350" s="134">
        <f t="shared" ref="C1350" si="301">SUM(C1351:C1354)</f>
        <v>21124500</v>
      </c>
      <c r="D1350" s="134">
        <f t="shared" ref="D1350" si="302">SUM(D1351:D1354)</f>
        <v>21504500</v>
      </c>
      <c r="E1350" s="135">
        <f t="shared" si="290"/>
        <v>101.79885914459514</v>
      </c>
    </row>
    <row r="1351" spans="1:5" s="60" customFormat="1" x14ac:dyDescent="0.2">
      <c r="A1351" s="89">
        <v>411100</v>
      </c>
      <c r="B1351" s="25" t="s">
        <v>44</v>
      </c>
      <c r="C1351" s="73">
        <v>19684600</v>
      </c>
      <c r="D1351" s="73">
        <v>20064600</v>
      </c>
      <c r="E1351" s="74">
        <f t="shared" si="290"/>
        <v>101.93044308748971</v>
      </c>
    </row>
    <row r="1352" spans="1:5" s="60" customFormat="1" ht="37.5" x14ac:dyDescent="0.2">
      <c r="A1352" s="89">
        <v>411200</v>
      </c>
      <c r="B1352" s="25" t="s">
        <v>45</v>
      </c>
      <c r="C1352" s="73">
        <v>418000</v>
      </c>
      <c r="D1352" s="73">
        <v>418000</v>
      </c>
      <c r="E1352" s="74">
        <f t="shared" si="290"/>
        <v>100</v>
      </c>
    </row>
    <row r="1353" spans="1:5" s="60" customFormat="1" ht="37.5" x14ac:dyDescent="0.2">
      <c r="A1353" s="89">
        <v>411300</v>
      </c>
      <c r="B1353" s="25" t="s">
        <v>46</v>
      </c>
      <c r="C1353" s="73">
        <v>643100</v>
      </c>
      <c r="D1353" s="73">
        <v>643100</v>
      </c>
      <c r="E1353" s="74">
        <f t="shared" si="290"/>
        <v>100</v>
      </c>
    </row>
    <row r="1354" spans="1:5" s="60" customFormat="1" x14ac:dyDescent="0.2">
      <c r="A1354" s="89">
        <v>411400</v>
      </c>
      <c r="B1354" s="25" t="s">
        <v>47</v>
      </c>
      <c r="C1354" s="73">
        <v>378800</v>
      </c>
      <c r="D1354" s="73">
        <v>378800</v>
      </c>
      <c r="E1354" s="74">
        <f t="shared" si="290"/>
        <v>100</v>
      </c>
    </row>
    <row r="1355" spans="1:5" s="60" customFormat="1" ht="19.5" x14ac:dyDescent="0.2">
      <c r="A1355" s="91">
        <v>412000</v>
      </c>
      <c r="B1355" s="75" t="s">
        <v>48</v>
      </c>
      <c r="C1355" s="134">
        <f t="shared" ref="C1355" si="303">SUM(C1356:C1367)</f>
        <v>6475300</v>
      </c>
      <c r="D1355" s="134">
        <f>SUM(D1356:D1367)</f>
        <v>6475300</v>
      </c>
      <c r="E1355" s="135">
        <f t="shared" ref="E1355:E1408" si="304">D1355/C1355*100</f>
        <v>100</v>
      </c>
    </row>
    <row r="1356" spans="1:5" s="60" customFormat="1" x14ac:dyDescent="0.2">
      <c r="A1356" s="89">
        <v>412100</v>
      </c>
      <c r="B1356" s="25" t="s">
        <v>49</v>
      </c>
      <c r="C1356" s="73">
        <v>3110000</v>
      </c>
      <c r="D1356" s="73">
        <v>3110000</v>
      </c>
      <c r="E1356" s="74">
        <f t="shared" si="304"/>
        <v>100</v>
      </c>
    </row>
    <row r="1357" spans="1:5" s="60" customFormat="1" ht="37.5" x14ac:dyDescent="0.2">
      <c r="A1357" s="89">
        <v>412200</v>
      </c>
      <c r="B1357" s="25" t="s">
        <v>50</v>
      </c>
      <c r="C1357" s="73">
        <v>2451600</v>
      </c>
      <c r="D1357" s="73">
        <v>2418000</v>
      </c>
      <c r="E1357" s="74">
        <f t="shared" si="304"/>
        <v>98.629466470876153</v>
      </c>
    </row>
    <row r="1358" spans="1:5" s="60" customFormat="1" x14ac:dyDescent="0.2">
      <c r="A1358" s="89">
        <v>412300</v>
      </c>
      <c r="B1358" s="25" t="s">
        <v>51</v>
      </c>
      <c r="C1358" s="73">
        <v>249000</v>
      </c>
      <c r="D1358" s="73">
        <v>248999.99999999997</v>
      </c>
      <c r="E1358" s="74">
        <f t="shared" si="304"/>
        <v>99.999999999999986</v>
      </c>
    </row>
    <row r="1359" spans="1:5" s="60" customFormat="1" x14ac:dyDescent="0.2">
      <c r="A1359" s="89">
        <v>412500</v>
      </c>
      <c r="B1359" s="25" t="s">
        <v>55</v>
      </c>
      <c r="C1359" s="73">
        <v>242000</v>
      </c>
      <c r="D1359" s="73">
        <v>237000</v>
      </c>
      <c r="E1359" s="74">
        <f t="shared" si="304"/>
        <v>97.933884297520663</v>
      </c>
    </row>
    <row r="1360" spans="1:5" s="60" customFormat="1" x14ac:dyDescent="0.2">
      <c r="A1360" s="89">
        <v>412600</v>
      </c>
      <c r="B1360" s="25" t="s">
        <v>56</v>
      </c>
      <c r="C1360" s="73">
        <v>177000</v>
      </c>
      <c r="D1360" s="73">
        <v>177000</v>
      </c>
      <c r="E1360" s="74">
        <f t="shared" si="304"/>
        <v>100</v>
      </c>
    </row>
    <row r="1361" spans="1:5" s="60" customFormat="1" x14ac:dyDescent="0.2">
      <c r="A1361" s="89">
        <v>412700</v>
      </c>
      <c r="B1361" s="25" t="s">
        <v>58</v>
      </c>
      <c r="C1361" s="73">
        <v>82300</v>
      </c>
      <c r="D1361" s="73">
        <v>134900</v>
      </c>
      <c r="E1361" s="74">
        <f t="shared" si="304"/>
        <v>163.91251518833536</v>
      </c>
    </row>
    <row r="1362" spans="1:5" s="60" customFormat="1" x14ac:dyDescent="0.2">
      <c r="A1362" s="89">
        <v>412900</v>
      </c>
      <c r="B1362" s="126" t="s">
        <v>74</v>
      </c>
      <c r="C1362" s="73">
        <v>30000</v>
      </c>
      <c r="D1362" s="73">
        <v>29999.999999999996</v>
      </c>
      <c r="E1362" s="74">
        <f t="shared" si="304"/>
        <v>99.999999999999986</v>
      </c>
    </row>
    <row r="1363" spans="1:5" s="60" customFormat="1" x14ac:dyDescent="0.2">
      <c r="A1363" s="89">
        <v>412900</v>
      </c>
      <c r="B1363" s="126" t="s">
        <v>75</v>
      </c>
      <c r="C1363" s="73">
        <v>42700</v>
      </c>
      <c r="D1363" s="73">
        <v>28700</v>
      </c>
      <c r="E1363" s="74">
        <f t="shared" si="304"/>
        <v>67.213114754098356</v>
      </c>
    </row>
    <row r="1364" spans="1:5" s="60" customFormat="1" x14ac:dyDescent="0.2">
      <c r="A1364" s="89">
        <v>412900</v>
      </c>
      <c r="B1364" s="126" t="s">
        <v>76</v>
      </c>
      <c r="C1364" s="73">
        <v>20000</v>
      </c>
      <c r="D1364" s="73">
        <v>20000</v>
      </c>
      <c r="E1364" s="74">
        <f t="shared" si="304"/>
        <v>100</v>
      </c>
    </row>
    <row r="1365" spans="1:5" s="60" customFormat="1" x14ac:dyDescent="0.2">
      <c r="A1365" s="89">
        <v>412900</v>
      </c>
      <c r="B1365" s="126" t="s">
        <v>77</v>
      </c>
      <c r="C1365" s="73">
        <v>20000</v>
      </c>
      <c r="D1365" s="73">
        <v>20000</v>
      </c>
      <c r="E1365" s="74">
        <f t="shared" si="304"/>
        <v>100</v>
      </c>
    </row>
    <row r="1366" spans="1:5" s="60" customFormat="1" x14ac:dyDescent="0.2">
      <c r="A1366" s="89">
        <v>412900</v>
      </c>
      <c r="B1366" s="126" t="s">
        <v>78</v>
      </c>
      <c r="C1366" s="73">
        <v>43700</v>
      </c>
      <c r="D1366" s="73">
        <v>43700</v>
      </c>
      <c r="E1366" s="74">
        <f t="shared" si="304"/>
        <v>100</v>
      </c>
    </row>
    <row r="1367" spans="1:5" s="60" customFormat="1" x14ac:dyDescent="0.2">
      <c r="A1367" s="89">
        <v>412900</v>
      </c>
      <c r="B1367" s="25" t="s">
        <v>80</v>
      </c>
      <c r="C1367" s="73">
        <v>7000</v>
      </c>
      <c r="D1367" s="73">
        <v>7000</v>
      </c>
      <c r="E1367" s="74">
        <f t="shared" si="304"/>
        <v>100</v>
      </c>
    </row>
    <row r="1368" spans="1:5" s="79" customFormat="1" ht="19.5" x14ac:dyDescent="0.2">
      <c r="A1368" s="91">
        <v>510000</v>
      </c>
      <c r="B1368" s="75" t="s">
        <v>273</v>
      </c>
      <c r="C1368" s="70">
        <f t="shared" ref="C1368" si="305">C1369</f>
        <v>0</v>
      </c>
      <c r="D1368" s="134">
        <f>D1369</f>
        <v>659000</v>
      </c>
      <c r="E1368" s="135">
        <v>0</v>
      </c>
    </row>
    <row r="1369" spans="1:5" s="79" customFormat="1" ht="19.5" x14ac:dyDescent="0.2">
      <c r="A1369" s="91">
        <v>511000</v>
      </c>
      <c r="B1369" s="75" t="s">
        <v>274</v>
      </c>
      <c r="C1369" s="134">
        <f>C1370</f>
        <v>0</v>
      </c>
      <c r="D1369" s="134">
        <f>D1370</f>
        <v>659000</v>
      </c>
      <c r="E1369" s="135">
        <v>0</v>
      </c>
    </row>
    <row r="1370" spans="1:5" s="60" customFormat="1" x14ac:dyDescent="0.2">
      <c r="A1370" s="89">
        <v>511700</v>
      </c>
      <c r="B1370" s="25" t="s">
        <v>280</v>
      </c>
      <c r="C1370" s="73">
        <v>0</v>
      </c>
      <c r="D1370" s="73">
        <v>659000</v>
      </c>
      <c r="E1370" s="74">
        <v>0</v>
      </c>
    </row>
    <row r="1371" spans="1:5" s="79" customFormat="1" ht="19.5" x14ac:dyDescent="0.2">
      <c r="A1371" s="91">
        <v>630000</v>
      </c>
      <c r="B1371" s="75" t="s">
        <v>308</v>
      </c>
      <c r="C1371" s="134">
        <f>C1372</f>
        <v>430300</v>
      </c>
      <c r="D1371" s="134">
        <f>D1372</f>
        <v>437900</v>
      </c>
      <c r="E1371" s="135">
        <f t="shared" si="304"/>
        <v>101.76620962119452</v>
      </c>
    </row>
    <row r="1372" spans="1:5" s="79" customFormat="1" ht="19.5" x14ac:dyDescent="0.2">
      <c r="A1372" s="91">
        <v>638000</v>
      </c>
      <c r="B1372" s="75" t="s">
        <v>317</v>
      </c>
      <c r="C1372" s="134">
        <f t="shared" ref="C1372" si="306">C1373</f>
        <v>430300</v>
      </c>
      <c r="D1372" s="134">
        <f>D1373</f>
        <v>437900</v>
      </c>
      <c r="E1372" s="135">
        <f t="shared" si="304"/>
        <v>101.76620962119452</v>
      </c>
    </row>
    <row r="1373" spans="1:5" s="60" customFormat="1" x14ac:dyDescent="0.2">
      <c r="A1373" s="89">
        <v>638100</v>
      </c>
      <c r="B1373" s="25" t="s">
        <v>318</v>
      </c>
      <c r="C1373" s="73">
        <v>430300</v>
      </c>
      <c r="D1373" s="73">
        <v>437900</v>
      </c>
      <c r="E1373" s="74">
        <f t="shared" si="304"/>
        <v>101.76620962119452</v>
      </c>
    </row>
    <row r="1374" spans="1:5" s="60" customFormat="1" x14ac:dyDescent="0.2">
      <c r="A1374" s="109"/>
      <c r="B1374" s="128" t="s">
        <v>327</v>
      </c>
      <c r="C1374" s="139">
        <f>C1349+C1371+C1368</f>
        <v>28030100</v>
      </c>
      <c r="D1374" s="139">
        <f>D1349+D1371+D1368</f>
        <v>29076700</v>
      </c>
      <c r="E1374" s="140">
        <f t="shared" si="304"/>
        <v>103.7338432613512</v>
      </c>
    </row>
    <row r="1375" spans="1:5" s="60" customFormat="1" x14ac:dyDescent="0.2">
      <c r="A1375" s="88"/>
      <c r="B1375" s="67"/>
      <c r="C1375" s="124"/>
      <c r="D1375" s="124"/>
      <c r="E1375" s="125"/>
    </row>
    <row r="1376" spans="1:5" s="60" customFormat="1" x14ac:dyDescent="0.2">
      <c r="A1376" s="77"/>
      <c r="B1376" s="67"/>
      <c r="C1376" s="132"/>
      <c r="D1376" s="132"/>
      <c r="E1376" s="133"/>
    </row>
    <row r="1377" spans="1:5" s="60" customFormat="1" ht="19.5" x14ac:dyDescent="0.2">
      <c r="A1377" s="89" t="s">
        <v>406</v>
      </c>
      <c r="B1377" s="75"/>
      <c r="C1377" s="132"/>
      <c r="D1377" s="132"/>
      <c r="E1377" s="133"/>
    </row>
    <row r="1378" spans="1:5" s="60" customFormat="1" ht="19.5" x14ac:dyDescent="0.2">
      <c r="A1378" s="89" t="s">
        <v>403</v>
      </c>
      <c r="B1378" s="75"/>
      <c r="C1378" s="132"/>
      <c r="D1378" s="132"/>
      <c r="E1378" s="133"/>
    </row>
    <row r="1379" spans="1:5" s="60" customFormat="1" ht="19.5" x14ac:dyDescent="0.2">
      <c r="A1379" s="89" t="s">
        <v>369</v>
      </c>
      <c r="B1379" s="75"/>
      <c r="C1379" s="132"/>
      <c r="D1379" s="132"/>
      <c r="E1379" s="133"/>
    </row>
    <row r="1380" spans="1:5" s="60" customFormat="1" ht="19.5" x14ac:dyDescent="0.2">
      <c r="A1380" s="89" t="s">
        <v>326</v>
      </c>
      <c r="B1380" s="75"/>
      <c r="C1380" s="132"/>
      <c r="D1380" s="132"/>
      <c r="E1380" s="133"/>
    </row>
    <row r="1381" spans="1:5" s="60" customFormat="1" x14ac:dyDescent="0.2">
      <c r="A1381" s="89"/>
      <c r="B1381" s="66"/>
      <c r="C1381" s="124"/>
      <c r="D1381" s="124"/>
      <c r="E1381" s="125"/>
    </row>
    <row r="1382" spans="1:5" s="60" customFormat="1" ht="19.5" x14ac:dyDescent="0.2">
      <c r="A1382" s="91">
        <v>410000</v>
      </c>
      <c r="B1382" s="69" t="s">
        <v>42</v>
      </c>
      <c r="C1382" s="134">
        <f t="shared" ref="C1382" si="307">C1383+C1388</f>
        <v>536400</v>
      </c>
      <c r="D1382" s="134">
        <f>D1383+D1388</f>
        <v>524500</v>
      </c>
      <c r="E1382" s="135">
        <f t="shared" si="304"/>
        <v>97.781506338553314</v>
      </c>
    </row>
    <row r="1383" spans="1:5" s="60" customFormat="1" ht="19.5" x14ac:dyDescent="0.2">
      <c r="A1383" s="91">
        <v>411000</v>
      </c>
      <c r="B1383" s="69" t="s">
        <v>43</v>
      </c>
      <c r="C1383" s="134">
        <f t="shared" ref="C1383" si="308">SUM(C1384:C1387)</f>
        <v>409900</v>
      </c>
      <c r="D1383" s="134">
        <f>SUM(D1384:D1387)</f>
        <v>394200</v>
      </c>
      <c r="E1383" s="135">
        <f t="shared" si="304"/>
        <v>96.1697975115882</v>
      </c>
    </row>
    <row r="1384" spans="1:5" s="60" customFormat="1" x14ac:dyDescent="0.2">
      <c r="A1384" s="89">
        <v>411100</v>
      </c>
      <c r="B1384" s="25" t="s">
        <v>44</v>
      </c>
      <c r="C1384" s="73">
        <v>363100</v>
      </c>
      <c r="D1384" s="73">
        <v>350300</v>
      </c>
      <c r="E1384" s="74">
        <f t="shared" si="304"/>
        <v>96.474800330487469</v>
      </c>
    </row>
    <row r="1385" spans="1:5" s="60" customFormat="1" ht="37.5" x14ac:dyDescent="0.2">
      <c r="A1385" s="89">
        <v>411200</v>
      </c>
      <c r="B1385" s="25" t="s">
        <v>45</v>
      </c>
      <c r="C1385" s="73">
        <v>15600</v>
      </c>
      <c r="D1385" s="73">
        <v>16800</v>
      </c>
      <c r="E1385" s="74">
        <f t="shared" si="304"/>
        <v>107.69230769230769</v>
      </c>
    </row>
    <row r="1386" spans="1:5" s="60" customFormat="1" ht="37.5" x14ac:dyDescent="0.2">
      <c r="A1386" s="89">
        <v>411300</v>
      </c>
      <c r="B1386" s="25" t="s">
        <v>46</v>
      </c>
      <c r="C1386" s="73">
        <v>10100</v>
      </c>
      <c r="D1386" s="73">
        <v>8600</v>
      </c>
      <c r="E1386" s="74">
        <f t="shared" si="304"/>
        <v>85.148514851485146</v>
      </c>
    </row>
    <row r="1387" spans="1:5" s="60" customFormat="1" x14ac:dyDescent="0.2">
      <c r="A1387" s="89">
        <v>411400</v>
      </c>
      <c r="B1387" s="25" t="s">
        <v>47</v>
      </c>
      <c r="C1387" s="73">
        <v>21100</v>
      </c>
      <c r="D1387" s="73">
        <v>18500</v>
      </c>
      <c r="E1387" s="74">
        <f t="shared" si="304"/>
        <v>87.677725118483409</v>
      </c>
    </row>
    <row r="1388" spans="1:5" s="60" customFormat="1" ht="19.5" x14ac:dyDescent="0.2">
      <c r="A1388" s="91">
        <v>412000</v>
      </c>
      <c r="B1388" s="75" t="s">
        <v>48</v>
      </c>
      <c r="C1388" s="134">
        <f>SUM(C1389:C1399)</f>
        <v>126500</v>
      </c>
      <c r="D1388" s="134">
        <f>SUM(D1389:D1399)</f>
        <v>130300</v>
      </c>
      <c r="E1388" s="135">
        <f t="shared" si="304"/>
        <v>103.00395256916997</v>
      </c>
    </row>
    <row r="1389" spans="1:5" s="60" customFormat="1" x14ac:dyDescent="0.2">
      <c r="A1389" s="89">
        <v>412100</v>
      </c>
      <c r="B1389" s="25" t="s">
        <v>49</v>
      </c>
      <c r="C1389" s="73">
        <v>83300</v>
      </c>
      <c r="D1389" s="73">
        <v>83300</v>
      </c>
      <c r="E1389" s="74">
        <f t="shared" si="304"/>
        <v>100</v>
      </c>
    </row>
    <row r="1390" spans="1:5" s="60" customFormat="1" ht="37.5" x14ac:dyDescent="0.2">
      <c r="A1390" s="89">
        <v>412200</v>
      </c>
      <c r="B1390" s="25" t="s">
        <v>50</v>
      </c>
      <c r="C1390" s="73">
        <v>16700</v>
      </c>
      <c r="D1390" s="73">
        <v>15500</v>
      </c>
      <c r="E1390" s="74">
        <f t="shared" si="304"/>
        <v>92.814371257485035</v>
      </c>
    </row>
    <row r="1391" spans="1:5" s="60" customFormat="1" x14ac:dyDescent="0.2">
      <c r="A1391" s="89">
        <v>412300</v>
      </c>
      <c r="B1391" s="25" t="s">
        <v>51</v>
      </c>
      <c r="C1391" s="73">
        <v>2500</v>
      </c>
      <c r="D1391" s="73">
        <v>2500</v>
      </c>
      <c r="E1391" s="74">
        <f t="shared" si="304"/>
        <v>100</v>
      </c>
    </row>
    <row r="1392" spans="1:5" s="60" customFormat="1" x14ac:dyDescent="0.2">
      <c r="A1392" s="89">
        <v>412500</v>
      </c>
      <c r="B1392" s="25" t="s">
        <v>55</v>
      </c>
      <c r="C1392" s="73">
        <v>4800</v>
      </c>
      <c r="D1392" s="73">
        <v>4400</v>
      </c>
      <c r="E1392" s="74">
        <f t="shared" si="304"/>
        <v>91.666666666666657</v>
      </c>
    </row>
    <row r="1393" spans="1:5" s="60" customFormat="1" x14ac:dyDescent="0.2">
      <c r="A1393" s="89">
        <v>412600</v>
      </c>
      <c r="B1393" s="25" t="s">
        <v>56</v>
      </c>
      <c r="C1393" s="73">
        <v>9500</v>
      </c>
      <c r="D1393" s="73">
        <v>11300</v>
      </c>
      <c r="E1393" s="74">
        <f t="shared" si="304"/>
        <v>118.94736842105263</v>
      </c>
    </row>
    <row r="1394" spans="1:5" s="60" customFormat="1" x14ac:dyDescent="0.2">
      <c r="A1394" s="89">
        <v>412700</v>
      </c>
      <c r="B1394" s="25" t="s">
        <v>58</v>
      </c>
      <c r="C1394" s="73">
        <v>4800</v>
      </c>
      <c r="D1394" s="73">
        <v>5800</v>
      </c>
      <c r="E1394" s="74">
        <f t="shared" si="304"/>
        <v>120.83333333333333</v>
      </c>
    </row>
    <row r="1395" spans="1:5" s="60" customFormat="1" x14ac:dyDescent="0.2">
      <c r="A1395" s="89">
        <v>412900</v>
      </c>
      <c r="B1395" s="126" t="s">
        <v>74</v>
      </c>
      <c r="C1395" s="73">
        <v>1500</v>
      </c>
      <c r="D1395" s="73">
        <v>2000</v>
      </c>
      <c r="E1395" s="74">
        <f t="shared" si="304"/>
        <v>133.33333333333331</v>
      </c>
    </row>
    <row r="1396" spans="1:5" s="60" customFormat="1" x14ac:dyDescent="0.2">
      <c r="A1396" s="89">
        <v>412900</v>
      </c>
      <c r="B1396" s="126" t="s">
        <v>76</v>
      </c>
      <c r="C1396" s="73">
        <v>800</v>
      </c>
      <c r="D1396" s="73">
        <v>800</v>
      </c>
      <c r="E1396" s="74">
        <f t="shared" si="304"/>
        <v>100</v>
      </c>
    </row>
    <row r="1397" spans="1:5" s="60" customFormat="1" x14ac:dyDescent="0.2">
      <c r="A1397" s="89">
        <v>412900</v>
      </c>
      <c r="B1397" s="126" t="s">
        <v>77</v>
      </c>
      <c r="C1397" s="73">
        <v>1300</v>
      </c>
      <c r="D1397" s="73">
        <v>3600</v>
      </c>
      <c r="E1397" s="74">
        <f t="shared" si="304"/>
        <v>276.92307692307691</v>
      </c>
    </row>
    <row r="1398" spans="1:5" s="60" customFormat="1" x14ac:dyDescent="0.2">
      <c r="A1398" s="89">
        <v>412900</v>
      </c>
      <c r="B1398" s="25" t="s">
        <v>78</v>
      </c>
      <c r="C1398" s="73">
        <v>1000</v>
      </c>
      <c r="D1398" s="73">
        <v>799.99999999999989</v>
      </c>
      <c r="E1398" s="74">
        <f t="shared" si="304"/>
        <v>80</v>
      </c>
    </row>
    <row r="1399" spans="1:5" s="60" customFormat="1" x14ac:dyDescent="0.2">
      <c r="A1399" s="89">
        <v>412900</v>
      </c>
      <c r="B1399" s="25" t="s">
        <v>80</v>
      </c>
      <c r="C1399" s="73">
        <v>300</v>
      </c>
      <c r="D1399" s="73">
        <v>300</v>
      </c>
      <c r="E1399" s="74">
        <f t="shared" si="304"/>
        <v>100</v>
      </c>
    </row>
    <row r="1400" spans="1:5" s="60" customFormat="1" ht="19.5" x14ac:dyDescent="0.2">
      <c r="A1400" s="91">
        <v>510000</v>
      </c>
      <c r="B1400" s="75" t="s">
        <v>273</v>
      </c>
      <c r="C1400" s="134">
        <f>C1403+C1401</f>
        <v>30500</v>
      </c>
      <c r="D1400" s="134">
        <f>D1403+D1401</f>
        <v>36200</v>
      </c>
      <c r="E1400" s="135">
        <f t="shared" si="304"/>
        <v>118.68852459016392</v>
      </c>
    </row>
    <row r="1401" spans="1:5" s="79" customFormat="1" ht="19.5" x14ac:dyDescent="0.2">
      <c r="A1401" s="91">
        <v>511000</v>
      </c>
      <c r="B1401" s="75" t="s">
        <v>274</v>
      </c>
      <c r="C1401" s="134">
        <f>SUM(C1402:C1402)</f>
        <v>30000</v>
      </c>
      <c r="D1401" s="134">
        <f>SUM(D1402:D1402)</f>
        <v>35000</v>
      </c>
      <c r="E1401" s="135">
        <f t="shared" si="304"/>
        <v>116.66666666666667</v>
      </c>
    </row>
    <row r="1402" spans="1:5" s="60" customFormat="1" x14ac:dyDescent="0.2">
      <c r="A1402" s="89">
        <v>511300</v>
      </c>
      <c r="B1402" s="25" t="s">
        <v>277</v>
      </c>
      <c r="C1402" s="73">
        <v>30000</v>
      </c>
      <c r="D1402" s="73">
        <v>35000</v>
      </c>
      <c r="E1402" s="74">
        <f t="shared" si="304"/>
        <v>116.66666666666667</v>
      </c>
    </row>
    <row r="1403" spans="1:5" s="79" customFormat="1" ht="19.5" x14ac:dyDescent="0.2">
      <c r="A1403" s="91">
        <v>516000</v>
      </c>
      <c r="B1403" s="75" t="s">
        <v>287</v>
      </c>
      <c r="C1403" s="134">
        <f t="shared" ref="C1403" si="309">C1404</f>
        <v>500</v>
      </c>
      <c r="D1403" s="134">
        <f>D1404</f>
        <v>1200</v>
      </c>
      <c r="E1403" s="135">
        <f t="shared" si="304"/>
        <v>240</v>
      </c>
    </row>
    <row r="1404" spans="1:5" s="60" customFormat="1" x14ac:dyDescent="0.2">
      <c r="A1404" s="89">
        <v>516100</v>
      </c>
      <c r="B1404" s="25" t="s">
        <v>287</v>
      </c>
      <c r="C1404" s="73">
        <v>500</v>
      </c>
      <c r="D1404" s="73">
        <v>1200</v>
      </c>
      <c r="E1404" s="74">
        <f t="shared" si="304"/>
        <v>240</v>
      </c>
    </row>
    <row r="1405" spans="1:5" s="79" customFormat="1" ht="19.5" x14ac:dyDescent="0.2">
      <c r="A1405" s="91">
        <v>630000</v>
      </c>
      <c r="B1405" s="75" t="s">
        <v>308</v>
      </c>
      <c r="C1405" s="134">
        <f>C1406</f>
        <v>13000</v>
      </c>
      <c r="D1405" s="134">
        <f>D1406</f>
        <v>18000</v>
      </c>
      <c r="E1405" s="135">
        <f t="shared" si="304"/>
        <v>138.46153846153845</v>
      </c>
    </row>
    <row r="1406" spans="1:5" s="79" customFormat="1" ht="19.5" x14ac:dyDescent="0.2">
      <c r="A1406" s="91">
        <v>638000</v>
      </c>
      <c r="B1406" s="75" t="s">
        <v>317</v>
      </c>
      <c r="C1406" s="134">
        <f t="shared" ref="C1406" si="310">C1407</f>
        <v>13000</v>
      </c>
      <c r="D1406" s="134">
        <f>D1407</f>
        <v>18000</v>
      </c>
      <c r="E1406" s="135">
        <f t="shared" si="304"/>
        <v>138.46153846153845</v>
      </c>
    </row>
    <row r="1407" spans="1:5" s="60" customFormat="1" x14ac:dyDescent="0.2">
      <c r="A1407" s="89">
        <v>638100</v>
      </c>
      <c r="B1407" s="25" t="s">
        <v>318</v>
      </c>
      <c r="C1407" s="73">
        <v>13000</v>
      </c>
      <c r="D1407" s="73">
        <v>18000</v>
      </c>
      <c r="E1407" s="74">
        <f t="shared" si="304"/>
        <v>138.46153846153845</v>
      </c>
    </row>
    <row r="1408" spans="1:5" s="60" customFormat="1" x14ac:dyDescent="0.2">
      <c r="A1408" s="141"/>
      <c r="B1408" s="128" t="s">
        <v>327</v>
      </c>
      <c r="C1408" s="139">
        <f>C1382+C1400+C1405</f>
        <v>579900</v>
      </c>
      <c r="D1408" s="139">
        <f>D1382+D1400+D1405</f>
        <v>578700</v>
      </c>
      <c r="E1408" s="140">
        <f t="shared" si="304"/>
        <v>99.793067770305228</v>
      </c>
    </row>
    <row r="1409" spans="1:5" s="60" customFormat="1" x14ac:dyDescent="0.2">
      <c r="A1409" s="142"/>
      <c r="B1409" s="67"/>
      <c r="C1409" s="124"/>
      <c r="D1409" s="124"/>
      <c r="E1409" s="125"/>
    </row>
    <row r="1410" spans="1:5" s="60" customFormat="1" x14ac:dyDescent="0.2">
      <c r="A1410" s="77"/>
      <c r="B1410" s="67"/>
      <c r="C1410" s="132"/>
      <c r="D1410" s="132"/>
      <c r="E1410" s="133"/>
    </row>
    <row r="1411" spans="1:5" s="60" customFormat="1" ht="19.5" x14ac:dyDescent="0.2">
      <c r="A1411" s="89" t="s">
        <v>407</v>
      </c>
      <c r="B1411" s="75"/>
      <c r="C1411" s="132"/>
      <c r="D1411" s="132"/>
      <c r="E1411" s="133"/>
    </row>
    <row r="1412" spans="1:5" s="60" customFormat="1" ht="19.5" x14ac:dyDescent="0.2">
      <c r="A1412" s="89" t="s">
        <v>403</v>
      </c>
      <c r="B1412" s="75"/>
      <c r="C1412" s="132"/>
      <c r="D1412" s="132"/>
      <c r="E1412" s="133"/>
    </row>
    <row r="1413" spans="1:5" s="60" customFormat="1" ht="19.5" x14ac:dyDescent="0.2">
      <c r="A1413" s="89" t="s">
        <v>371</v>
      </c>
      <c r="B1413" s="75"/>
      <c r="C1413" s="132"/>
      <c r="D1413" s="132"/>
      <c r="E1413" s="133"/>
    </row>
    <row r="1414" spans="1:5" s="60" customFormat="1" ht="19.5" x14ac:dyDescent="0.2">
      <c r="A1414" s="89" t="s">
        <v>326</v>
      </c>
      <c r="B1414" s="75"/>
      <c r="C1414" s="132"/>
      <c r="D1414" s="132"/>
      <c r="E1414" s="133"/>
    </row>
    <row r="1415" spans="1:5" s="60" customFormat="1" x14ac:dyDescent="0.2">
      <c r="A1415" s="89"/>
      <c r="B1415" s="66"/>
      <c r="C1415" s="124"/>
      <c r="D1415" s="124"/>
      <c r="E1415" s="125"/>
    </row>
    <row r="1416" spans="1:5" s="60" customFormat="1" ht="19.5" x14ac:dyDescent="0.2">
      <c r="A1416" s="91">
        <v>410000</v>
      </c>
      <c r="B1416" s="69" t="s">
        <v>42</v>
      </c>
      <c r="C1416" s="134">
        <f t="shared" ref="C1416" si="311">C1417+C1422</f>
        <v>4435700</v>
      </c>
      <c r="D1416" s="134">
        <f t="shared" ref="D1416" si="312">D1417+D1422</f>
        <v>4311700</v>
      </c>
      <c r="E1416" s="135">
        <f t="shared" ref="E1416:E1444" si="313">D1416/C1416*100</f>
        <v>97.204499853461684</v>
      </c>
    </row>
    <row r="1417" spans="1:5" s="60" customFormat="1" ht="19.5" x14ac:dyDescent="0.2">
      <c r="A1417" s="91">
        <v>411000</v>
      </c>
      <c r="B1417" s="69" t="s">
        <v>43</v>
      </c>
      <c r="C1417" s="134">
        <f t="shared" ref="C1417" si="314">SUM(C1418:C1421)</f>
        <v>3475300</v>
      </c>
      <c r="D1417" s="134">
        <f t="shared" ref="D1417" si="315">SUM(D1418:D1421)</f>
        <v>3473800</v>
      </c>
      <c r="E1417" s="135">
        <f t="shared" si="313"/>
        <v>99.956838258567601</v>
      </c>
    </row>
    <row r="1418" spans="1:5" s="60" customFormat="1" x14ac:dyDescent="0.2">
      <c r="A1418" s="89">
        <v>411100</v>
      </c>
      <c r="B1418" s="25" t="s">
        <v>44</v>
      </c>
      <c r="C1418" s="73">
        <v>3280000</v>
      </c>
      <c r="D1418" s="73">
        <v>3200000</v>
      </c>
      <c r="E1418" s="74">
        <f t="shared" si="313"/>
        <v>97.560975609756099</v>
      </c>
    </row>
    <row r="1419" spans="1:5" s="60" customFormat="1" ht="37.5" x14ac:dyDescent="0.2">
      <c r="A1419" s="89">
        <v>411200</v>
      </c>
      <c r="B1419" s="25" t="s">
        <v>45</v>
      </c>
      <c r="C1419" s="73">
        <v>108600</v>
      </c>
      <c r="D1419" s="73">
        <v>108600</v>
      </c>
      <c r="E1419" s="74">
        <f t="shared" si="313"/>
        <v>100</v>
      </c>
    </row>
    <row r="1420" spans="1:5" s="60" customFormat="1" ht="37.5" x14ac:dyDescent="0.2">
      <c r="A1420" s="89">
        <v>411300</v>
      </c>
      <c r="B1420" s="25" t="s">
        <v>46</v>
      </c>
      <c r="C1420" s="73">
        <v>50500</v>
      </c>
      <c r="D1420" s="73">
        <v>120000</v>
      </c>
      <c r="E1420" s="74">
        <f t="shared" si="313"/>
        <v>237.62376237623761</v>
      </c>
    </row>
    <row r="1421" spans="1:5" s="60" customFormat="1" x14ac:dyDescent="0.2">
      <c r="A1421" s="89">
        <v>411400</v>
      </c>
      <c r="B1421" s="25" t="s">
        <v>47</v>
      </c>
      <c r="C1421" s="73">
        <v>36200</v>
      </c>
      <c r="D1421" s="73">
        <v>45200</v>
      </c>
      <c r="E1421" s="74">
        <f t="shared" si="313"/>
        <v>124.86187845303867</v>
      </c>
    </row>
    <row r="1422" spans="1:5" s="60" customFormat="1" ht="19.5" x14ac:dyDescent="0.2">
      <c r="A1422" s="91">
        <v>412000</v>
      </c>
      <c r="B1422" s="75" t="s">
        <v>48</v>
      </c>
      <c r="C1422" s="134">
        <f t="shared" ref="C1422" si="316">SUM(C1423:C1434)</f>
        <v>960400</v>
      </c>
      <c r="D1422" s="134">
        <f>SUM(D1423:D1434)</f>
        <v>837900</v>
      </c>
      <c r="E1422" s="135">
        <f t="shared" si="313"/>
        <v>87.244897959183675</v>
      </c>
    </row>
    <row r="1423" spans="1:5" s="60" customFormat="1" x14ac:dyDescent="0.2">
      <c r="A1423" s="89">
        <v>412100</v>
      </c>
      <c r="B1423" s="25" t="s">
        <v>49</v>
      </c>
      <c r="C1423" s="73">
        <v>40000</v>
      </c>
      <c r="D1423" s="73">
        <v>20000</v>
      </c>
      <c r="E1423" s="74">
        <f t="shared" si="313"/>
        <v>50</v>
      </c>
    </row>
    <row r="1424" spans="1:5" s="60" customFormat="1" ht="37.5" x14ac:dyDescent="0.2">
      <c r="A1424" s="89">
        <v>412200</v>
      </c>
      <c r="B1424" s="25" t="s">
        <v>50</v>
      </c>
      <c r="C1424" s="73">
        <v>295000</v>
      </c>
      <c r="D1424" s="73">
        <v>216400</v>
      </c>
      <c r="E1424" s="74">
        <f t="shared" si="313"/>
        <v>73.355932203389827</v>
      </c>
    </row>
    <row r="1425" spans="1:5" s="60" customFormat="1" x14ac:dyDescent="0.2">
      <c r="A1425" s="89">
        <v>412300</v>
      </c>
      <c r="B1425" s="25" t="s">
        <v>51</v>
      </c>
      <c r="C1425" s="73">
        <v>50000</v>
      </c>
      <c r="D1425" s="73">
        <v>41000</v>
      </c>
      <c r="E1425" s="74">
        <f t="shared" si="313"/>
        <v>82</v>
      </c>
    </row>
    <row r="1426" spans="1:5" s="60" customFormat="1" x14ac:dyDescent="0.2">
      <c r="A1426" s="89">
        <v>412500</v>
      </c>
      <c r="B1426" s="25" t="s">
        <v>55</v>
      </c>
      <c r="C1426" s="73">
        <v>25000</v>
      </c>
      <c r="D1426" s="73">
        <v>25000</v>
      </c>
      <c r="E1426" s="74">
        <f t="shared" si="313"/>
        <v>100</v>
      </c>
    </row>
    <row r="1427" spans="1:5" s="60" customFormat="1" x14ac:dyDescent="0.2">
      <c r="A1427" s="89">
        <v>412600</v>
      </c>
      <c r="B1427" s="25" t="s">
        <v>56</v>
      </c>
      <c r="C1427" s="73">
        <v>55000</v>
      </c>
      <c r="D1427" s="73">
        <v>42000</v>
      </c>
      <c r="E1427" s="74">
        <f t="shared" si="313"/>
        <v>76.363636363636374</v>
      </c>
    </row>
    <row r="1428" spans="1:5" s="60" customFormat="1" x14ac:dyDescent="0.2">
      <c r="A1428" s="89">
        <v>412700</v>
      </c>
      <c r="B1428" s="25" t="s">
        <v>58</v>
      </c>
      <c r="C1428" s="73">
        <v>195000</v>
      </c>
      <c r="D1428" s="73">
        <v>121900</v>
      </c>
      <c r="E1428" s="74">
        <f t="shared" si="313"/>
        <v>62.512820512820511</v>
      </c>
    </row>
    <row r="1429" spans="1:5" s="60" customFormat="1" x14ac:dyDescent="0.2">
      <c r="A1429" s="89">
        <v>412900</v>
      </c>
      <c r="B1429" s="126" t="s">
        <v>74</v>
      </c>
      <c r="C1429" s="73">
        <v>5000</v>
      </c>
      <c r="D1429" s="73">
        <v>5000</v>
      </c>
      <c r="E1429" s="74">
        <f t="shared" si="313"/>
        <v>100</v>
      </c>
    </row>
    <row r="1430" spans="1:5" s="60" customFormat="1" x14ac:dyDescent="0.2">
      <c r="A1430" s="89">
        <v>412900</v>
      </c>
      <c r="B1430" s="126" t="s">
        <v>75</v>
      </c>
      <c r="C1430" s="73">
        <v>280800</v>
      </c>
      <c r="D1430" s="73">
        <v>352000</v>
      </c>
      <c r="E1430" s="74">
        <f t="shared" si="313"/>
        <v>125.35612535612535</v>
      </c>
    </row>
    <row r="1431" spans="1:5" s="60" customFormat="1" x14ac:dyDescent="0.2">
      <c r="A1431" s="89">
        <v>412900</v>
      </c>
      <c r="B1431" s="126" t="s">
        <v>76</v>
      </c>
      <c r="C1431" s="73">
        <v>3500</v>
      </c>
      <c r="D1431" s="73">
        <v>3500</v>
      </c>
      <c r="E1431" s="74">
        <f t="shared" si="313"/>
        <v>100</v>
      </c>
    </row>
    <row r="1432" spans="1:5" s="60" customFormat="1" x14ac:dyDescent="0.2">
      <c r="A1432" s="89">
        <v>412900</v>
      </c>
      <c r="B1432" s="126" t="s">
        <v>77</v>
      </c>
      <c r="C1432" s="73">
        <v>2500</v>
      </c>
      <c r="D1432" s="73">
        <v>2500</v>
      </c>
      <c r="E1432" s="74">
        <f t="shared" si="313"/>
        <v>100</v>
      </c>
    </row>
    <row r="1433" spans="1:5" s="60" customFormat="1" x14ac:dyDescent="0.2">
      <c r="A1433" s="89">
        <v>412900</v>
      </c>
      <c r="B1433" s="25" t="s">
        <v>78</v>
      </c>
      <c r="C1433" s="73">
        <v>7600</v>
      </c>
      <c r="D1433" s="73">
        <v>7600</v>
      </c>
      <c r="E1433" s="74">
        <f t="shared" si="313"/>
        <v>100</v>
      </c>
    </row>
    <row r="1434" spans="1:5" s="60" customFormat="1" x14ac:dyDescent="0.2">
      <c r="A1434" s="89">
        <v>412900</v>
      </c>
      <c r="B1434" s="25" t="s">
        <v>80</v>
      </c>
      <c r="C1434" s="73">
        <v>1000</v>
      </c>
      <c r="D1434" s="73">
        <v>1000</v>
      </c>
      <c r="E1434" s="74">
        <f t="shared" si="313"/>
        <v>100</v>
      </c>
    </row>
    <row r="1435" spans="1:5" s="60" customFormat="1" ht="19.5" x14ac:dyDescent="0.2">
      <c r="A1435" s="91">
        <v>510000</v>
      </c>
      <c r="B1435" s="75" t="s">
        <v>273</v>
      </c>
      <c r="C1435" s="134">
        <f t="shared" ref="C1435" si="317">C1436</f>
        <v>70000</v>
      </c>
      <c r="D1435" s="134">
        <f>D1436</f>
        <v>91000</v>
      </c>
      <c r="E1435" s="135">
        <f t="shared" si="313"/>
        <v>130</v>
      </c>
    </row>
    <row r="1436" spans="1:5" s="60" customFormat="1" ht="19.5" x14ac:dyDescent="0.2">
      <c r="A1436" s="91">
        <v>511000</v>
      </c>
      <c r="B1436" s="75" t="s">
        <v>274</v>
      </c>
      <c r="C1436" s="134">
        <f>SUM(C1437:C1438)</f>
        <v>70000</v>
      </c>
      <c r="D1436" s="134">
        <f>SUM(D1437:D1438)</f>
        <v>91000</v>
      </c>
      <c r="E1436" s="135">
        <f t="shared" si="313"/>
        <v>130</v>
      </c>
    </row>
    <row r="1437" spans="1:5" s="60" customFormat="1" ht="18.75" customHeight="1" x14ac:dyDescent="0.2">
      <c r="A1437" s="89">
        <v>511200</v>
      </c>
      <c r="B1437" s="25" t="s">
        <v>276</v>
      </c>
      <c r="C1437" s="73">
        <v>20000</v>
      </c>
      <c r="D1437" s="73">
        <v>11000</v>
      </c>
      <c r="E1437" s="74">
        <f t="shared" si="313"/>
        <v>55.000000000000007</v>
      </c>
    </row>
    <row r="1438" spans="1:5" s="60" customFormat="1" x14ac:dyDescent="0.2">
      <c r="A1438" s="89">
        <v>511300</v>
      </c>
      <c r="B1438" s="25" t="s">
        <v>277</v>
      </c>
      <c r="C1438" s="73">
        <v>50000</v>
      </c>
      <c r="D1438" s="73">
        <v>80000</v>
      </c>
      <c r="E1438" s="74">
        <f t="shared" si="313"/>
        <v>160</v>
      </c>
    </row>
    <row r="1439" spans="1:5" s="79" customFormat="1" ht="19.5" x14ac:dyDescent="0.2">
      <c r="A1439" s="91">
        <v>630000</v>
      </c>
      <c r="B1439" s="75" t="s">
        <v>308</v>
      </c>
      <c r="C1439" s="134">
        <f t="shared" ref="C1439" si="318">C1440+C1442</f>
        <v>66800</v>
      </c>
      <c r="D1439" s="134">
        <f t="shared" ref="D1439" si="319">D1440+D1442</f>
        <v>127300</v>
      </c>
      <c r="E1439" s="135">
        <f t="shared" si="313"/>
        <v>190.56886227544908</v>
      </c>
    </row>
    <row r="1440" spans="1:5" s="79" customFormat="1" ht="19.5" x14ac:dyDescent="0.2">
      <c r="A1440" s="91">
        <v>631000</v>
      </c>
      <c r="B1440" s="75" t="s">
        <v>309</v>
      </c>
      <c r="C1440" s="134">
        <f t="shared" ref="C1440" si="320">C1441</f>
        <v>0</v>
      </c>
      <c r="D1440" s="134">
        <f>D1441</f>
        <v>8800</v>
      </c>
      <c r="E1440" s="135">
        <v>0</v>
      </c>
    </row>
    <row r="1441" spans="1:5" s="60" customFormat="1" x14ac:dyDescent="0.2">
      <c r="A1441" s="138">
        <v>631900</v>
      </c>
      <c r="B1441" s="25" t="s">
        <v>312</v>
      </c>
      <c r="C1441" s="73">
        <v>0</v>
      </c>
      <c r="D1441" s="73">
        <v>8800</v>
      </c>
      <c r="E1441" s="74">
        <v>0</v>
      </c>
    </row>
    <row r="1442" spans="1:5" s="79" customFormat="1" ht="19.5" x14ac:dyDescent="0.2">
      <c r="A1442" s="91">
        <v>638000</v>
      </c>
      <c r="B1442" s="75" t="s">
        <v>317</v>
      </c>
      <c r="C1442" s="134">
        <f t="shared" ref="C1442" si="321">C1443</f>
        <v>66800</v>
      </c>
      <c r="D1442" s="134">
        <f>D1443</f>
        <v>118500</v>
      </c>
      <c r="E1442" s="135">
        <f t="shared" si="313"/>
        <v>177.39520958083833</v>
      </c>
    </row>
    <row r="1443" spans="1:5" s="60" customFormat="1" x14ac:dyDescent="0.2">
      <c r="A1443" s="89">
        <v>638100</v>
      </c>
      <c r="B1443" s="25" t="s">
        <v>318</v>
      </c>
      <c r="C1443" s="73">
        <v>66800</v>
      </c>
      <c r="D1443" s="73">
        <v>118500</v>
      </c>
      <c r="E1443" s="74">
        <f t="shared" si="313"/>
        <v>177.39520958083833</v>
      </c>
    </row>
    <row r="1444" spans="1:5" s="60" customFormat="1" x14ac:dyDescent="0.2">
      <c r="A1444" s="141"/>
      <c r="B1444" s="128" t="s">
        <v>327</v>
      </c>
      <c r="C1444" s="139">
        <f>C1416+C1435+C1439</f>
        <v>4572500</v>
      </c>
      <c r="D1444" s="139">
        <f>D1416+D1435+D1439</f>
        <v>4530000</v>
      </c>
      <c r="E1444" s="140">
        <f t="shared" si="313"/>
        <v>99.070530344450532</v>
      </c>
    </row>
    <row r="1445" spans="1:5" s="60" customFormat="1" x14ac:dyDescent="0.2">
      <c r="A1445" s="142"/>
      <c r="B1445" s="67"/>
      <c r="C1445" s="132"/>
      <c r="D1445" s="132"/>
      <c r="E1445" s="133"/>
    </row>
    <row r="1446" spans="1:5" s="60" customFormat="1" x14ac:dyDescent="0.2">
      <c r="A1446" s="77"/>
      <c r="B1446" s="67"/>
      <c r="C1446" s="132"/>
      <c r="D1446" s="132"/>
      <c r="E1446" s="133"/>
    </row>
    <row r="1447" spans="1:5" s="60" customFormat="1" ht="19.5" x14ac:dyDescent="0.2">
      <c r="A1447" s="89" t="s">
        <v>409</v>
      </c>
      <c r="B1447" s="75"/>
      <c r="C1447" s="132"/>
      <c r="D1447" s="132"/>
      <c r="E1447" s="133"/>
    </row>
    <row r="1448" spans="1:5" s="60" customFormat="1" ht="19.5" x14ac:dyDescent="0.2">
      <c r="A1448" s="89" t="s">
        <v>403</v>
      </c>
      <c r="B1448" s="75"/>
      <c r="C1448" s="132"/>
      <c r="D1448" s="132"/>
      <c r="E1448" s="133"/>
    </row>
    <row r="1449" spans="1:5" s="60" customFormat="1" ht="19.5" x14ac:dyDescent="0.2">
      <c r="A1449" s="89" t="s">
        <v>410</v>
      </c>
      <c r="B1449" s="75"/>
      <c r="C1449" s="132"/>
      <c r="D1449" s="132"/>
      <c r="E1449" s="133"/>
    </row>
    <row r="1450" spans="1:5" s="60" customFormat="1" ht="19.5" x14ac:dyDescent="0.2">
      <c r="A1450" s="89" t="s">
        <v>326</v>
      </c>
      <c r="B1450" s="75"/>
      <c r="C1450" s="132"/>
      <c r="D1450" s="132"/>
      <c r="E1450" s="133"/>
    </row>
    <row r="1451" spans="1:5" s="60" customFormat="1" x14ac:dyDescent="0.2">
      <c r="A1451" s="89"/>
      <c r="B1451" s="66"/>
      <c r="C1451" s="124"/>
      <c r="D1451" s="124"/>
      <c r="E1451" s="125"/>
    </row>
    <row r="1452" spans="1:5" s="60" customFormat="1" ht="19.5" x14ac:dyDescent="0.2">
      <c r="A1452" s="91">
        <v>410000</v>
      </c>
      <c r="B1452" s="69" t="s">
        <v>42</v>
      </c>
      <c r="C1452" s="134">
        <f t="shared" ref="C1452" si="322">C1453+C1458</f>
        <v>1265000</v>
      </c>
      <c r="D1452" s="134">
        <f t="shared" ref="D1452" si="323">D1453+D1458</f>
        <v>1213400</v>
      </c>
      <c r="E1452" s="135">
        <f t="shared" ref="E1452:E1499" si="324">D1452/C1452*100</f>
        <v>95.920948616600782</v>
      </c>
    </row>
    <row r="1453" spans="1:5" s="60" customFormat="1" ht="19.5" x14ac:dyDescent="0.2">
      <c r="A1453" s="91">
        <v>411000</v>
      </c>
      <c r="B1453" s="69" t="s">
        <v>43</v>
      </c>
      <c r="C1453" s="134">
        <f t="shared" ref="C1453" si="325">SUM(C1454:C1457)</f>
        <v>629900</v>
      </c>
      <c r="D1453" s="134">
        <f>SUM(D1454:D1457)</f>
        <v>602900</v>
      </c>
      <c r="E1453" s="135">
        <f t="shared" si="324"/>
        <v>95.713605334180031</v>
      </c>
    </row>
    <row r="1454" spans="1:5" s="60" customFormat="1" x14ac:dyDescent="0.2">
      <c r="A1454" s="89">
        <v>411100</v>
      </c>
      <c r="B1454" s="25" t="s">
        <v>44</v>
      </c>
      <c r="C1454" s="73">
        <v>603300</v>
      </c>
      <c r="D1454" s="73">
        <v>549000</v>
      </c>
      <c r="E1454" s="74">
        <f t="shared" si="324"/>
        <v>90.999502734957744</v>
      </c>
    </row>
    <row r="1455" spans="1:5" s="60" customFormat="1" ht="37.5" x14ac:dyDescent="0.2">
      <c r="A1455" s="89">
        <v>411200</v>
      </c>
      <c r="B1455" s="25" t="s">
        <v>45</v>
      </c>
      <c r="C1455" s="73">
        <v>24600</v>
      </c>
      <c r="D1455" s="73">
        <v>34000</v>
      </c>
      <c r="E1455" s="74">
        <f t="shared" si="324"/>
        <v>138.21138211382114</v>
      </c>
    </row>
    <row r="1456" spans="1:5" s="60" customFormat="1" ht="37.5" x14ac:dyDescent="0.2">
      <c r="A1456" s="89">
        <v>411300</v>
      </c>
      <c r="B1456" s="25" t="s">
        <v>46</v>
      </c>
      <c r="C1456" s="73">
        <v>2000</v>
      </c>
      <c r="D1456" s="73">
        <v>11000</v>
      </c>
      <c r="E1456" s="74"/>
    </row>
    <row r="1457" spans="1:5" s="60" customFormat="1" x14ac:dyDescent="0.2">
      <c r="A1457" s="89">
        <v>411400</v>
      </c>
      <c r="B1457" s="25" t="s">
        <v>47</v>
      </c>
      <c r="C1457" s="73">
        <v>0</v>
      </c>
      <c r="D1457" s="73">
        <v>8900</v>
      </c>
      <c r="E1457" s="74">
        <v>0</v>
      </c>
    </row>
    <row r="1458" spans="1:5" s="60" customFormat="1" ht="19.5" x14ac:dyDescent="0.2">
      <c r="A1458" s="91">
        <v>412000</v>
      </c>
      <c r="B1458" s="75" t="s">
        <v>48</v>
      </c>
      <c r="C1458" s="134">
        <f>SUM(C1459:C1469)</f>
        <v>635100</v>
      </c>
      <c r="D1458" s="134">
        <f>SUM(D1459:D1469)</f>
        <v>610499.99999999988</v>
      </c>
      <c r="E1458" s="135">
        <f t="shared" si="324"/>
        <v>96.126594237127989</v>
      </c>
    </row>
    <row r="1459" spans="1:5" s="60" customFormat="1" x14ac:dyDescent="0.2">
      <c r="A1459" s="89">
        <v>412100</v>
      </c>
      <c r="B1459" s="25" t="s">
        <v>49</v>
      </c>
      <c r="C1459" s="73">
        <v>11900</v>
      </c>
      <c r="D1459" s="73">
        <v>11900</v>
      </c>
      <c r="E1459" s="74">
        <f t="shared" si="324"/>
        <v>100</v>
      </c>
    </row>
    <row r="1460" spans="1:5" s="60" customFormat="1" ht="37.5" x14ac:dyDescent="0.2">
      <c r="A1460" s="89">
        <v>412200</v>
      </c>
      <c r="B1460" s="25" t="s">
        <v>50</v>
      </c>
      <c r="C1460" s="73">
        <v>36400</v>
      </c>
      <c r="D1460" s="73">
        <v>39500</v>
      </c>
      <c r="E1460" s="74">
        <f t="shared" si="324"/>
        <v>108.5164835164835</v>
      </c>
    </row>
    <row r="1461" spans="1:5" s="60" customFormat="1" x14ac:dyDescent="0.2">
      <c r="A1461" s="89">
        <v>412300</v>
      </c>
      <c r="B1461" s="25" t="s">
        <v>51</v>
      </c>
      <c r="C1461" s="73">
        <v>8400</v>
      </c>
      <c r="D1461" s="73">
        <v>9900</v>
      </c>
      <c r="E1461" s="74">
        <f t="shared" si="324"/>
        <v>117.85714285714286</v>
      </c>
    </row>
    <row r="1462" spans="1:5" s="60" customFormat="1" x14ac:dyDescent="0.2">
      <c r="A1462" s="89">
        <v>412500</v>
      </c>
      <c r="B1462" s="25" t="s">
        <v>55</v>
      </c>
      <c r="C1462" s="73">
        <v>8000</v>
      </c>
      <c r="D1462" s="73">
        <v>12000</v>
      </c>
      <c r="E1462" s="74">
        <f t="shared" si="324"/>
        <v>150</v>
      </c>
    </row>
    <row r="1463" spans="1:5" s="60" customFormat="1" x14ac:dyDescent="0.2">
      <c r="A1463" s="89">
        <v>412600</v>
      </c>
      <c r="B1463" s="25" t="s">
        <v>56</v>
      </c>
      <c r="C1463" s="73">
        <v>33700</v>
      </c>
      <c r="D1463" s="73">
        <v>50000</v>
      </c>
      <c r="E1463" s="74">
        <f t="shared" si="324"/>
        <v>148.36795252225519</v>
      </c>
    </row>
    <row r="1464" spans="1:5" s="60" customFormat="1" x14ac:dyDescent="0.2">
      <c r="A1464" s="89">
        <v>412700</v>
      </c>
      <c r="B1464" s="25" t="s">
        <v>58</v>
      </c>
      <c r="C1464" s="73">
        <v>24000</v>
      </c>
      <c r="D1464" s="73">
        <v>31000</v>
      </c>
      <c r="E1464" s="74">
        <f t="shared" si="324"/>
        <v>129.16666666666669</v>
      </c>
    </row>
    <row r="1465" spans="1:5" s="60" customFormat="1" x14ac:dyDescent="0.2">
      <c r="A1465" s="89">
        <v>412700</v>
      </c>
      <c r="B1465" s="25" t="s">
        <v>68</v>
      </c>
      <c r="C1465" s="73">
        <v>506500</v>
      </c>
      <c r="D1465" s="73">
        <v>449999.99999999988</v>
      </c>
      <c r="E1465" s="74">
        <f t="shared" si="324"/>
        <v>88.845014807502437</v>
      </c>
    </row>
    <row r="1466" spans="1:5" s="60" customFormat="1" x14ac:dyDescent="0.2">
      <c r="A1466" s="89">
        <v>412900</v>
      </c>
      <c r="B1466" s="126" t="s">
        <v>74</v>
      </c>
      <c r="C1466" s="73">
        <v>2000</v>
      </c>
      <c r="D1466" s="73">
        <v>2000</v>
      </c>
      <c r="E1466" s="74">
        <f t="shared" si="324"/>
        <v>100</v>
      </c>
    </row>
    <row r="1467" spans="1:5" s="60" customFormat="1" x14ac:dyDescent="0.2">
      <c r="A1467" s="89">
        <v>412900</v>
      </c>
      <c r="B1467" s="126" t="s">
        <v>76</v>
      </c>
      <c r="C1467" s="73">
        <v>1400</v>
      </c>
      <c r="D1467" s="73">
        <v>1400</v>
      </c>
      <c r="E1467" s="74">
        <f t="shared" si="324"/>
        <v>100</v>
      </c>
    </row>
    <row r="1468" spans="1:5" s="60" customFormat="1" x14ac:dyDescent="0.2">
      <c r="A1468" s="89">
        <v>412900</v>
      </c>
      <c r="B1468" s="126" t="s">
        <v>78</v>
      </c>
      <c r="C1468" s="73">
        <v>1300</v>
      </c>
      <c r="D1468" s="73">
        <v>1300</v>
      </c>
      <c r="E1468" s="74">
        <f t="shared" si="324"/>
        <v>100</v>
      </c>
    </row>
    <row r="1469" spans="1:5" s="60" customFormat="1" x14ac:dyDescent="0.2">
      <c r="A1469" s="89">
        <v>412900</v>
      </c>
      <c r="B1469" s="25" t="s">
        <v>80</v>
      </c>
      <c r="C1469" s="73">
        <v>1500</v>
      </c>
      <c r="D1469" s="73">
        <v>1500</v>
      </c>
      <c r="E1469" s="74">
        <f t="shared" si="324"/>
        <v>100</v>
      </c>
    </row>
    <row r="1470" spans="1:5" s="60" customFormat="1" ht="19.5" x14ac:dyDescent="0.2">
      <c r="A1470" s="91">
        <v>510000</v>
      </c>
      <c r="B1470" s="75" t="s">
        <v>273</v>
      </c>
      <c r="C1470" s="134">
        <f>C1471</f>
        <v>10000</v>
      </c>
      <c r="D1470" s="134">
        <f>D1471</f>
        <v>15000</v>
      </c>
      <c r="E1470" s="135">
        <f t="shared" si="324"/>
        <v>150</v>
      </c>
    </row>
    <row r="1471" spans="1:5" s="60" customFormat="1" ht="19.5" x14ac:dyDescent="0.2">
      <c r="A1471" s="91">
        <v>511000</v>
      </c>
      <c r="B1471" s="75" t="s">
        <v>274</v>
      </c>
      <c r="C1471" s="134">
        <f>SUM(C1472:C1472)</f>
        <v>10000</v>
      </c>
      <c r="D1471" s="134">
        <f>SUM(D1472:D1472)</f>
        <v>15000</v>
      </c>
      <c r="E1471" s="135">
        <f t="shared" si="324"/>
        <v>150</v>
      </c>
    </row>
    <row r="1472" spans="1:5" s="60" customFormat="1" x14ac:dyDescent="0.2">
      <c r="A1472" s="89">
        <v>511300</v>
      </c>
      <c r="B1472" s="25" t="s">
        <v>277</v>
      </c>
      <c r="C1472" s="73">
        <v>10000</v>
      </c>
      <c r="D1472" s="73">
        <v>15000</v>
      </c>
      <c r="E1472" s="74">
        <f t="shared" si="324"/>
        <v>150</v>
      </c>
    </row>
    <row r="1473" spans="1:5" s="79" customFormat="1" ht="19.5" x14ac:dyDescent="0.2">
      <c r="A1473" s="91">
        <v>630000</v>
      </c>
      <c r="B1473" s="75" t="s">
        <v>308</v>
      </c>
      <c r="C1473" s="134">
        <f t="shared" ref="C1473:C1474" si="326">C1474</f>
        <v>0</v>
      </c>
      <c r="D1473" s="134">
        <f>D1474</f>
        <v>6000</v>
      </c>
      <c r="E1473" s="135">
        <v>0</v>
      </c>
    </row>
    <row r="1474" spans="1:5" s="79" customFormat="1" ht="19.5" x14ac:dyDescent="0.2">
      <c r="A1474" s="91">
        <v>631000</v>
      </c>
      <c r="B1474" s="75" t="s">
        <v>309</v>
      </c>
      <c r="C1474" s="134">
        <f t="shared" si="326"/>
        <v>0</v>
      </c>
      <c r="D1474" s="134">
        <f>D1475</f>
        <v>6000</v>
      </c>
      <c r="E1474" s="135">
        <v>0</v>
      </c>
    </row>
    <row r="1475" spans="1:5" s="60" customFormat="1" x14ac:dyDescent="0.2">
      <c r="A1475" s="138">
        <v>631900</v>
      </c>
      <c r="B1475" s="25" t="s">
        <v>312</v>
      </c>
      <c r="C1475" s="73">
        <v>0</v>
      </c>
      <c r="D1475" s="73">
        <v>6000</v>
      </c>
      <c r="E1475" s="74">
        <v>0</v>
      </c>
    </row>
    <row r="1476" spans="1:5" s="60" customFormat="1" x14ac:dyDescent="0.2">
      <c r="A1476" s="141"/>
      <c r="B1476" s="128" t="s">
        <v>327</v>
      </c>
      <c r="C1476" s="139">
        <f>C1452+C1470+C1473</f>
        <v>1275000</v>
      </c>
      <c r="D1476" s="139">
        <f>D1452+D1470+D1473</f>
        <v>1234400</v>
      </c>
      <c r="E1476" s="140">
        <f t="shared" si="324"/>
        <v>96.815686274509801</v>
      </c>
    </row>
    <row r="1477" spans="1:5" s="60" customFormat="1" x14ac:dyDescent="0.2">
      <c r="A1477" s="142"/>
      <c r="B1477" s="67"/>
      <c r="C1477" s="132"/>
      <c r="D1477" s="132"/>
      <c r="E1477" s="133"/>
    </row>
    <row r="1478" spans="1:5" s="60" customFormat="1" x14ac:dyDescent="0.2">
      <c r="A1478" s="77"/>
      <c r="B1478" s="67"/>
      <c r="C1478" s="132"/>
      <c r="D1478" s="132"/>
      <c r="E1478" s="133"/>
    </row>
    <row r="1479" spans="1:5" s="60" customFormat="1" ht="19.5" x14ac:dyDescent="0.2">
      <c r="A1479" s="89" t="s">
        <v>411</v>
      </c>
      <c r="B1479" s="75"/>
      <c r="C1479" s="132"/>
      <c r="D1479" s="132"/>
      <c r="E1479" s="133"/>
    </row>
    <row r="1480" spans="1:5" s="60" customFormat="1" ht="19.5" x14ac:dyDescent="0.2">
      <c r="A1480" s="89" t="s">
        <v>412</v>
      </c>
      <c r="B1480" s="75"/>
      <c r="C1480" s="132"/>
      <c r="D1480" s="132"/>
      <c r="E1480" s="133"/>
    </row>
    <row r="1481" spans="1:5" s="60" customFormat="1" ht="19.5" x14ac:dyDescent="0.2">
      <c r="A1481" s="89" t="s">
        <v>413</v>
      </c>
      <c r="B1481" s="75"/>
      <c r="C1481" s="132"/>
      <c r="D1481" s="132"/>
      <c r="E1481" s="133"/>
    </row>
    <row r="1482" spans="1:5" s="60" customFormat="1" ht="19.5" x14ac:dyDescent="0.2">
      <c r="A1482" s="89" t="s">
        <v>326</v>
      </c>
      <c r="B1482" s="75"/>
      <c r="C1482" s="132"/>
      <c r="D1482" s="132"/>
      <c r="E1482" s="133"/>
    </row>
    <row r="1483" spans="1:5" s="60" customFormat="1" x14ac:dyDescent="0.2">
      <c r="A1483" s="89"/>
      <c r="B1483" s="66"/>
      <c r="C1483" s="124"/>
      <c r="D1483" s="124"/>
      <c r="E1483" s="125"/>
    </row>
    <row r="1484" spans="1:5" s="60" customFormat="1" ht="19.5" x14ac:dyDescent="0.2">
      <c r="A1484" s="91">
        <v>410000</v>
      </c>
      <c r="B1484" s="69" t="s">
        <v>42</v>
      </c>
      <c r="C1484" s="134">
        <f>C1485+C1490</f>
        <v>3631900</v>
      </c>
      <c r="D1484" s="134">
        <f>D1485+D1490</f>
        <v>4074100</v>
      </c>
      <c r="E1484" s="135">
        <f t="shared" si="324"/>
        <v>112.17544535917838</v>
      </c>
    </row>
    <row r="1485" spans="1:5" s="60" customFormat="1" ht="19.5" x14ac:dyDescent="0.2">
      <c r="A1485" s="91">
        <v>411000</v>
      </c>
      <c r="B1485" s="69" t="s">
        <v>43</v>
      </c>
      <c r="C1485" s="134">
        <f t="shared" ref="C1485" si="327">SUM(C1486:C1489)</f>
        <v>1163900</v>
      </c>
      <c r="D1485" s="134">
        <f t="shared" ref="D1485" si="328">SUM(D1486:D1489)</f>
        <v>1107500</v>
      </c>
      <c r="E1485" s="135">
        <f t="shared" si="324"/>
        <v>95.154222871380696</v>
      </c>
    </row>
    <row r="1486" spans="1:5" s="60" customFormat="1" x14ac:dyDescent="0.2">
      <c r="A1486" s="89">
        <v>411100</v>
      </c>
      <c r="B1486" s="25" t="s">
        <v>44</v>
      </c>
      <c r="C1486" s="73">
        <v>1116700</v>
      </c>
      <c r="D1486" s="73">
        <v>1049300</v>
      </c>
      <c r="E1486" s="74">
        <f t="shared" si="324"/>
        <v>93.964359272857521</v>
      </c>
    </row>
    <row r="1487" spans="1:5" s="60" customFormat="1" ht="37.5" x14ac:dyDescent="0.2">
      <c r="A1487" s="89">
        <v>411200</v>
      </c>
      <c r="B1487" s="25" t="s">
        <v>45</v>
      </c>
      <c r="C1487" s="73">
        <v>31300</v>
      </c>
      <c r="D1487" s="73">
        <v>31300</v>
      </c>
      <c r="E1487" s="74">
        <f t="shared" si="324"/>
        <v>100</v>
      </c>
    </row>
    <row r="1488" spans="1:5" s="60" customFormat="1" ht="37.5" x14ac:dyDescent="0.2">
      <c r="A1488" s="89">
        <v>411300</v>
      </c>
      <c r="B1488" s="25" t="s">
        <v>46</v>
      </c>
      <c r="C1488" s="73">
        <v>9400</v>
      </c>
      <c r="D1488" s="73">
        <v>20400</v>
      </c>
      <c r="E1488" s="74">
        <f t="shared" si="324"/>
        <v>217.02127659574467</v>
      </c>
    </row>
    <row r="1489" spans="1:5" s="60" customFormat="1" x14ac:dyDescent="0.2">
      <c r="A1489" s="89">
        <v>411400</v>
      </c>
      <c r="B1489" s="25" t="s">
        <v>47</v>
      </c>
      <c r="C1489" s="73">
        <v>6500</v>
      </c>
      <c r="D1489" s="73">
        <v>6500</v>
      </c>
      <c r="E1489" s="74">
        <f t="shared" si="324"/>
        <v>100</v>
      </c>
    </row>
    <row r="1490" spans="1:5" s="60" customFormat="1" ht="19.5" x14ac:dyDescent="0.2">
      <c r="A1490" s="91">
        <v>412000</v>
      </c>
      <c r="B1490" s="75" t="s">
        <v>48</v>
      </c>
      <c r="C1490" s="134">
        <f>SUM(C1491:C1501)</f>
        <v>2468000</v>
      </c>
      <c r="D1490" s="134">
        <f>SUM(D1491:D1501)</f>
        <v>2966600</v>
      </c>
      <c r="E1490" s="135">
        <f t="shared" si="324"/>
        <v>120.20259319286872</v>
      </c>
    </row>
    <row r="1491" spans="1:5" s="60" customFormat="1" ht="37.5" x14ac:dyDescent="0.2">
      <c r="A1491" s="89">
        <v>412200</v>
      </c>
      <c r="B1491" s="25" t="s">
        <v>50</v>
      </c>
      <c r="C1491" s="73">
        <v>98100</v>
      </c>
      <c r="D1491" s="73">
        <v>96100</v>
      </c>
      <c r="E1491" s="74">
        <f t="shared" si="324"/>
        <v>97.961264016309883</v>
      </c>
    </row>
    <row r="1492" spans="1:5" s="60" customFormat="1" x14ac:dyDescent="0.2">
      <c r="A1492" s="89">
        <v>412300</v>
      </c>
      <c r="B1492" s="25" t="s">
        <v>51</v>
      </c>
      <c r="C1492" s="73">
        <v>40500</v>
      </c>
      <c r="D1492" s="73">
        <v>40700</v>
      </c>
      <c r="E1492" s="74">
        <f t="shared" si="324"/>
        <v>100.49382716049382</v>
      </c>
    </row>
    <row r="1493" spans="1:5" s="60" customFormat="1" x14ac:dyDescent="0.2">
      <c r="A1493" s="89">
        <v>412500</v>
      </c>
      <c r="B1493" s="25" t="s">
        <v>55</v>
      </c>
      <c r="C1493" s="73">
        <v>22500</v>
      </c>
      <c r="D1493" s="73">
        <v>18900</v>
      </c>
      <c r="E1493" s="74">
        <f t="shared" si="324"/>
        <v>84</v>
      </c>
    </row>
    <row r="1494" spans="1:5" s="60" customFormat="1" x14ac:dyDescent="0.2">
      <c r="A1494" s="89">
        <v>412600</v>
      </c>
      <c r="B1494" s="25" t="s">
        <v>56</v>
      </c>
      <c r="C1494" s="73">
        <v>41500</v>
      </c>
      <c r="D1494" s="73">
        <v>41500</v>
      </c>
      <c r="E1494" s="74">
        <f t="shared" si="324"/>
        <v>100</v>
      </c>
    </row>
    <row r="1495" spans="1:5" s="60" customFormat="1" x14ac:dyDescent="0.2">
      <c r="A1495" s="89">
        <v>412700</v>
      </c>
      <c r="B1495" s="25" t="s">
        <v>58</v>
      </c>
      <c r="C1495" s="73">
        <v>34300</v>
      </c>
      <c r="D1495" s="73">
        <v>36300.000000000022</v>
      </c>
      <c r="E1495" s="74">
        <f t="shared" si="324"/>
        <v>105.83090379008753</v>
      </c>
    </row>
    <row r="1496" spans="1:5" s="60" customFormat="1" x14ac:dyDescent="0.2">
      <c r="A1496" s="89">
        <v>412900</v>
      </c>
      <c r="B1496" s="126" t="s">
        <v>74</v>
      </c>
      <c r="C1496" s="73">
        <v>17100</v>
      </c>
      <c r="D1496" s="73">
        <v>37100</v>
      </c>
      <c r="E1496" s="74">
        <f t="shared" si="324"/>
        <v>216.95906432748538</v>
      </c>
    </row>
    <row r="1497" spans="1:5" s="60" customFormat="1" x14ac:dyDescent="0.2">
      <c r="A1497" s="89">
        <v>412900</v>
      </c>
      <c r="B1497" s="126" t="s">
        <v>75</v>
      </c>
      <c r="C1497" s="73">
        <v>150000</v>
      </c>
      <c r="D1497" s="73">
        <v>230000</v>
      </c>
      <c r="E1497" s="74">
        <f t="shared" si="324"/>
        <v>153.33333333333334</v>
      </c>
    </row>
    <row r="1498" spans="1:5" s="60" customFormat="1" x14ac:dyDescent="0.2">
      <c r="A1498" s="89">
        <v>412900</v>
      </c>
      <c r="B1498" s="126" t="s">
        <v>76</v>
      </c>
      <c r="C1498" s="73">
        <v>11000</v>
      </c>
      <c r="D1498" s="73">
        <v>11000</v>
      </c>
      <c r="E1498" s="74">
        <f t="shared" si="324"/>
        <v>100</v>
      </c>
    </row>
    <row r="1499" spans="1:5" s="60" customFormat="1" x14ac:dyDescent="0.2">
      <c r="A1499" s="89">
        <v>412900</v>
      </c>
      <c r="B1499" s="126" t="s">
        <v>78</v>
      </c>
      <c r="C1499" s="73">
        <v>3000</v>
      </c>
      <c r="D1499" s="73">
        <v>3000</v>
      </c>
      <c r="E1499" s="74">
        <f t="shared" si="324"/>
        <v>100</v>
      </c>
    </row>
    <row r="1500" spans="1:5" s="60" customFormat="1" x14ac:dyDescent="0.2">
      <c r="A1500" s="89">
        <v>412900</v>
      </c>
      <c r="B1500" s="126" t="s">
        <v>662</v>
      </c>
      <c r="C1500" s="73">
        <v>200000</v>
      </c>
      <c r="D1500" s="73">
        <v>200000</v>
      </c>
      <c r="E1500" s="74">
        <f t="shared" ref="E1500:E1555" si="329">D1500/C1500*100</f>
        <v>100</v>
      </c>
    </row>
    <row r="1501" spans="1:5" s="60" customFormat="1" x14ac:dyDescent="0.2">
      <c r="A1501" s="89">
        <v>412900</v>
      </c>
      <c r="B1501" s="25" t="s">
        <v>80</v>
      </c>
      <c r="C1501" s="73">
        <v>1850000</v>
      </c>
      <c r="D1501" s="73">
        <v>2252000</v>
      </c>
      <c r="E1501" s="74">
        <f t="shared" si="329"/>
        <v>121.72972972972973</v>
      </c>
    </row>
    <row r="1502" spans="1:5" s="60" customFormat="1" ht="19.5" x14ac:dyDescent="0.2">
      <c r="A1502" s="91">
        <v>510000</v>
      </c>
      <c r="B1502" s="75" t="s">
        <v>273</v>
      </c>
      <c r="C1502" s="134">
        <f>C1503+C1505</f>
        <v>55000</v>
      </c>
      <c r="D1502" s="134">
        <f>D1503+D1505</f>
        <v>55000</v>
      </c>
      <c r="E1502" s="135">
        <f t="shared" si="329"/>
        <v>100</v>
      </c>
    </row>
    <row r="1503" spans="1:5" s="60" customFormat="1" ht="19.5" x14ac:dyDescent="0.2">
      <c r="A1503" s="91">
        <v>511000</v>
      </c>
      <c r="B1503" s="69" t="s">
        <v>274</v>
      </c>
      <c r="C1503" s="134">
        <f>SUM(C1504:C1504)</f>
        <v>45000</v>
      </c>
      <c r="D1503" s="134">
        <f>SUM(D1504:D1504)</f>
        <v>45000</v>
      </c>
      <c r="E1503" s="135">
        <f t="shared" si="329"/>
        <v>100</v>
      </c>
    </row>
    <row r="1504" spans="1:5" s="60" customFormat="1" x14ac:dyDescent="0.2">
      <c r="A1504" s="89">
        <v>511300</v>
      </c>
      <c r="B1504" s="25" t="s">
        <v>277</v>
      </c>
      <c r="C1504" s="73">
        <v>45000</v>
      </c>
      <c r="D1504" s="73">
        <v>45000</v>
      </c>
      <c r="E1504" s="74">
        <f t="shared" si="329"/>
        <v>100</v>
      </c>
    </row>
    <row r="1505" spans="1:5" s="79" customFormat="1" ht="19.5" x14ac:dyDescent="0.2">
      <c r="A1505" s="91">
        <v>516000</v>
      </c>
      <c r="B1505" s="75" t="s">
        <v>287</v>
      </c>
      <c r="C1505" s="134">
        <f t="shared" ref="C1505" si="330">C1506</f>
        <v>10000</v>
      </c>
      <c r="D1505" s="134">
        <f>D1506</f>
        <v>10000</v>
      </c>
      <c r="E1505" s="135">
        <f t="shared" si="329"/>
        <v>100</v>
      </c>
    </row>
    <row r="1506" spans="1:5" s="60" customFormat="1" x14ac:dyDescent="0.2">
      <c r="A1506" s="89">
        <v>516100</v>
      </c>
      <c r="B1506" s="25" t="s">
        <v>287</v>
      </c>
      <c r="C1506" s="73">
        <v>10000</v>
      </c>
      <c r="D1506" s="73">
        <v>10000</v>
      </c>
      <c r="E1506" s="74">
        <f t="shared" si="329"/>
        <v>100</v>
      </c>
    </row>
    <row r="1507" spans="1:5" s="79" customFormat="1" ht="19.5" x14ac:dyDescent="0.2">
      <c r="A1507" s="91">
        <v>630000</v>
      </c>
      <c r="B1507" s="75" t="s">
        <v>308</v>
      </c>
      <c r="C1507" s="134">
        <f>C1508</f>
        <v>11500</v>
      </c>
      <c r="D1507" s="134">
        <f>D1508</f>
        <v>14500</v>
      </c>
      <c r="E1507" s="135">
        <f t="shared" si="329"/>
        <v>126.08695652173914</v>
      </c>
    </row>
    <row r="1508" spans="1:5" s="79" customFormat="1" ht="19.5" x14ac:dyDescent="0.2">
      <c r="A1508" s="91">
        <v>638000</v>
      </c>
      <c r="B1508" s="75" t="s">
        <v>317</v>
      </c>
      <c r="C1508" s="134">
        <f t="shared" ref="C1508" si="331">C1509</f>
        <v>11500</v>
      </c>
      <c r="D1508" s="134">
        <f>D1509</f>
        <v>14500</v>
      </c>
      <c r="E1508" s="135">
        <f t="shared" si="329"/>
        <v>126.08695652173914</v>
      </c>
    </row>
    <row r="1509" spans="1:5" s="60" customFormat="1" x14ac:dyDescent="0.2">
      <c r="A1509" s="89">
        <v>638100</v>
      </c>
      <c r="B1509" s="25" t="s">
        <v>318</v>
      </c>
      <c r="C1509" s="73">
        <v>11500</v>
      </c>
      <c r="D1509" s="73">
        <v>14500</v>
      </c>
      <c r="E1509" s="74">
        <f t="shared" si="329"/>
        <v>126.08695652173914</v>
      </c>
    </row>
    <row r="1510" spans="1:5" s="60" customFormat="1" x14ac:dyDescent="0.2">
      <c r="A1510" s="141"/>
      <c r="B1510" s="128" t="s">
        <v>327</v>
      </c>
      <c r="C1510" s="139">
        <f>C1484+C1502+C1507</f>
        <v>3698400</v>
      </c>
      <c r="D1510" s="139">
        <f>D1484+D1502+D1507</f>
        <v>4143600</v>
      </c>
      <c r="E1510" s="140">
        <f t="shared" si="329"/>
        <v>112.03763789746917</v>
      </c>
    </row>
    <row r="1511" spans="1:5" s="60" customFormat="1" x14ac:dyDescent="0.2">
      <c r="A1511" s="142"/>
      <c r="B1511" s="67"/>
      <c r="C1511" s="124"/>
      <c r="D1511" s="124"/>
      <c r="E1511" s="125"/>
    </row>
    <row r="1512" spans="1:5" s="60" customFormat="1" x14ac:dyDescent="0.2">
      <c r="A1512" s="77"/>
      <c r="B1512" s="67"/>
      <c r="C1512" s="132"/>
      <c r="D1512" s="132"/>
      <c r="E1512" s="133"/>
    </row>
    <row r="1513" spans="1:5" s="60" customFormat="1" x14ac:dyDescent="0.2">
      <c r="A1513" s="89" t="s">
        <v>414</v>
      </c>
      <c r="B1513" s="25"/>
      <c r="C1513" s="132"/>
      <c r="D1513" s="132"/>
      <c r="E1513" s="133"/>
    </row>
    <row r="1514" spans="1:5" s="60" customFormat="1" x14ac:dyDescent="0.2">
      <c r="A1514" s="89" t="s">
        <v>412</v>
      </c>
      <c r="B1514" s="25"/>
      <c r="C1514" s="132"/>
      <c r="D1514" s="132"/>
      <c r="E1514" s="133"/>
    </row>
    <row r="1515" spans="1:5" s="60" customFormat="1" ht="19.5" x14ac:dyDescent="0.2">
      <c r="A1515" s="89" t="s">
        <v>410</v>
      </c>
      <c r="B1515" s="75"/>
      <c r="C1515" s="132"/>
      <c r="D1515" s="132"/>
      <c r="E1515" s="133"/>
    </row>
    <row r="1516" spans="1:5" s="60" customFormat="1" ht="19.5" x14ac:dyDescent="0.2">
      <c r="A1516" s="89" t="s">
        <v>326</v>
      </c>
      <c r="B1516" s="75"/>
      <c r="C1516" s="132"/>
      <c r="D1516" s="132"/>
      <c r="E1516" s="133"/>
    </row>
    <row r="1517" spans="1:5" s="60" customFormat="1" x14ac:dyDescent="0.2">
      <c r="A1517" s="89"/>
      <c r="B1517" s="66"/>
      <c r="C1517" s="124"/>
      <c r="D1517" s="124"/>
      <c r="E1517" s="125"/>
    </row>
    <row r="1518" spans="1:5" s="60" customFormat="1" ht="19.5" x14ac:dyDescent="0.2">
      <c r="A1518" s="91">
        <v>410000</v>
      </c>
      <c r="B1518" s="69" t="s">
        <v>42</v>
      </c>
      <c r="C1518" s="134">
        <f t="shared" ref="C1518" si="332">C1519+C1524</f>
        <v>3025000</v>
      </c>
      <c r="D1518" s="134">
        <f t="shared" ref="D1518" si="333">D1519+D1524</f>
        <v>2987600</v>
      </c>
      <c r="E1518" s="135">
        <f t="shared" si="329"/>
        <v>98.763636363636365</v>
      </c>
    </row>
    <row r="1519" spans="1:5" s="60" customFormat="1" ht="19.5" x14ac:dyDescent="0.2">
      <c r="A1519" s="91">
        <v>411000</v>
      </c>
      <c r="B1519" s="69" t="s">
        <v>43</v>
      </c>
      <c r="C1519" s="134">
        <f t="shared" ref="C1519" si="334">SUM(C1520:C1523)</f>
        <v>2770300</v>
      </c>
      <c r="D1519" s="134">
        <f t="shared" ref="D1519" si="335">SUM(D1520:D1523)</f>
        <v>2735100</v>
      </c>
      <c r="E1519" s="135">
        <f t="shared" si="329"/>
        <v>98.729379489585966</v>
      </c>
    </row>
    <row r="1520" spans="1:5" s="60" customFormat="1" x14ac:dyDescent="0.2">
      <c r="A1520" s="89">
        <v>411100</v>
      </c>
      <c r="B1520" s="25" t="s">
        <v>44</v>
      </c>
      <c r="C1520" s="73">
        <v>2659600</v>
      </c>
      <c r="D1520" s="73">
        <v>2585900</v>
      </c>
      <c r="E1520" s="74">
        <f t="shared" si="329"/>
        <v>97.228906602496608</v>
      </c>
    </row>
    <row r="1521" spans="1:5" s="60" customFormat="1" ht="37.5" x14ac:dyDescent="0.2">
      <c r="A1521" s="89">
        <v>411200</v>
      </c>
      <c r="B1521" s="25" t="s">
        <v>45</v>
      </c>
      <c r="C1521" s="73">
        <v>80700</v>
      </c>
      <c r="D1521" s="73">
        <v>80700</v>
      </c>
      <c r="E1521" s="74">
        <f t="shared" si="329"/>
        <v>100</v>
      </c>
    </row>
    <row r="1522" spans="1:5" s="60" customFormat="1" ht="37.5" x14ac:dyDescent="0.2">
      <c r="A1522" s="89">
        <v>411300</v>
      </c>
      <c r="B1522" s="25" t="s">
        <v>46</v>
      </c>
      <c r="C1522" s="73">
        <v>15000</v>
      </c>
      <c r="D1522" s="73">
        <v>50000</v>
      </c>
      <c r="E1522" s="74"/>
    </row>
    <row r="1523" spans="1:5" s="60" customFormat="1" x14ac:dyDescent="0.2">
      <c r="A1523" s="89">
        <v>411400</v>
      </c>
      <c r="B1523" s="25" t="s">
        <v>47</v>
      </c>
      <c r="C1523" s="73">
        <v>15000</v>
      </c>
      <c r="D1523" s="73">
        <v>18500</v>
      </c>
      <c r="E1523" s="74">
        <f t="shared" si="329"/>
        <v>123.33333333333334</v>
      </c>
    </row>
    <row r="1524" spans="1:5" s="60" customFormat="1" ht="19.5" x14ac:dyDescent="0.2">
      <c r="A1524" s="91">
        <v>412000</v>
      </c>
      <c r="B1524" s="75" t="s">
        <v>48</v>
      </c>
      <c r="C1524" s="134">
        <f t="shared" ref="C1524" si="336">SUM(C1525:C1535)</f>
        <v>254700</v>
      </c>
      <c r="D1524" s="134">
        <f>SUM(D1525:D1535)</f>
        <v>252499.99999999994</v>
      </c>
      <c r="E1524" s="135">
        <f t="shared" si="329"/>
        <v>99.136238712210428</v>
      </c>
    </row>
    <row r="1525" spans="1:5" s="60" customFormat="1" x14ac:dyDescent="0.2">
      <c r="A1525" s="138">
        <v>412100</v>
      </c>
      <c r="B1525" s="25" t="s">
        <v>49</v>
      </c>
      <c r="C1525" s="73">
        <v>1000</v>
      </c>
      <c r="D1525" s="73">
        <v>1000</v>
      </c>
      <c r="E1525" s="74">
        <f t="shared" si="329"/>
        <v>100</v>
      </c>
    </row>
    <row r="1526" spans="1:5" s="60" customFormat="1" ht="37.5" x14ac:dyDescent="0.2">
      <c r="A1526" s="89">
        <v>412200</v>
      </c>
      <c r="B1526" s="25" t="s">
        <v>50</v>
      </c>
      <c r="C1526" s="73">
        <v>109200</v>
      </c>
      <c r="D1526" s="73">
        <v>109200</v>
      </c>
      <c r="E1526" s="74">
        <f t="shared" si="329"/>
        <v>100</v>
      </c>
    </row>
    <row r="1527" spans="1:5" s="60" customFormat="1" x14ac:dyDescent="0.2">
      <c r="A1527" s="89">
        <v>412300</v>
      </c>
      <c r="B1527" s="25" t="s">
        <v>51</v>
      </c>
      <c r="C1527" s="73">
        <v>70000</v>
      </c>
      <c r="D1527" s="73">
        <v>72099.999999999956</v>
      </c>
      <c r="E1527" s="74">
        <f t="shared" si="329"/>
        <v>102.99999999999994</v>
      </c>
    </row>
    <row r="1528" spans="1:5" s="60" customFormat="1" x14ac:dyDescent="0.2">
      <c r="A1528" s="89">
        <v>412500</v>
      </c>
      <c r="B1528" s="25" t="s">
        <v>55</v>
      </c>
      <c r="C1528" s="73">
        <v>18000</v>
      </c>
      <c r="D1528" s="73">
        <v>18000</v>
      </c>
      <c r="E1528" s="74">
        <f t="shared" si="329"/>
        <v>100</v>
      </c>
    </row>
    <row r="1529" spans="1:5" s="60" customFormat="1" x14ac:dyDescent="0.2">
      <c r="A1529" s="89">
        <v>412600</v>
      </c>
      <c r="B1529" s="25" t="s">
        <v>56</v>
      </c>
      <c r="C1529" s="73">
        <v>14800</v>
      </c>
      <c r="D1529" s="73">
        <v>16800</v>
      </c>
      <c r="E1529" s="74">
        <f t="shared" si="329"/>
        <v>113.51351351351352</v>
      </c>
    </row>
    <row r="1530" spans="1:5" s="60" customFormat="1" x14ac:dyDescent="0.2">
      <c r="A1530" s="89">
        <v>412700</v>
      </c>
      <c r="B1530" s="25" t="s">
        <v>58</v>
      </c>
      <c r="C1530" s="73">
        <v>31300</v>
      </c>
      <c r="D1530" s="73">
        <v>20600.000000000004</v>
      </c>
      <c r="E1530" s="74">
        <f t="shared" si="329"/>
        <v>65.814696485623017</v>
      </c>
    </row>
    <row r="1531" spans="1:5" s="60" customFormat="1" x14ac:dyDescent="0.2">
      <c r="A1531" s="89">
        <v>412900</v>
      </c>
      <c r="B1531" s="126" t="s">
        <v>74</v>
      </c>
      <c r="C1531" s="73">
        <v>4000</v>
      </c>
      <c r="D1531" s="73">
        <v>6000</v>
      </c>
      <c r="E1531" s="74">
        <f t="shared" si="329"/>
        <v>150</v>
      </c>
    </row>
    <row r="1532" spans="1:5" s="60" customFormat="1" x14ac:dyDescent="0.2">
      <c r="A1532" s="89">
        <v>412900</v>
      </c>
      <c r="B1532" s="126" t="s">
        <v>75</v>
      </c>
      <c r="C1532" s="73">
        <v>0</v>
      </c>
      <c r="D1532" s="73">
        <v>1000</v>
      </c>
      <c r="E1532" s="74">
        <v>0</v>
      </c>
    </row>
    <row r="1533" spans="1:5" s="60" customFormat="1" x14ac:dyDescent="0.2">
      <c r="A1533" s="89">
        <v>412900</v>
      </c>
      <c r="B1533" s="126" t="s">
        <v>76</v>
      </c>
      <c r="C1533" s="73">
        <v>2800</v>
      </c>
      <c r="D1533" s="73">
        <v>3000</v>
      </c>
      <c r="E1533" s="74">
        <f t="shared" si="329"/>
        <v>107.14285714285714</v>
      </c>
    </row>
    <row r="1534" spans="1:5" s="60" customFormat="1" x14ac:dyDescent="0.2">
      <c r="A1534" s="89">
        <v>412900</v>
      </c>
      <c r="B1534" s="126" t="s">
        <v>77</v>
      </c>
      <c r="C1534" s="73">
        <v>700</v>
      </c>
      <c r="D1534" s="73">
        <v>1300</v>
      </c>
      <c r="E1534" s="74">
        <f t="shared" si="329"/>
        <v>185.71428571428572</v>
      </c>
    </row>
    <row r="1535" spans="1:5" s="60" customFormat="1" x14ac:dyDescent="0.2">
      <c r="A1535" s="89">
        <v>412900</v>
      </c>
      <c r="B1535" s="25" t="s">
        <v>80</v>
      </c>
      <c r="C1535" s="73">
        <v>2900</v>
      </c>
      <c r="D1535" s="73">
        <v>3500</v>
      </c>
      <c r="E1535" s="74">
        <f t="shared" si="329"/>
        <v>120.68965517241379</v>
      </c>
    </row>
    <row r="1536" spans="1:5" s="60" customFormat="1" ht="19.5" x14ac:dyDescent="0.2">
      <c r="A1536" s="91">
        <v>510000</v>
      </c>
      <c r="B1536" s="75" t="s">
        <v>273</v>
      </c>
      <c r="C1536" s="134">
        <f>C1537+C1540</f>
        <v>35000</v>
      </c>
      <c r="D1536" s="134">
        <f>D1537+D1540</f>
        <v>44500</v>
      </c>
      <c r="E1536" s="135">
        <f t="shared" si="329"/>
        <v>127.14285714285714</v>
      </c>
    </row>
    <row r="1537" spans="1:5" s="60" customFormat="1" ht="19.5" x14ac:dyDescent="0.2">
      <c r="A1537" s="91">
        <v>511000</v>
      </c>
      <c r="B1537" s="75" t="s">
        <v>274</v>
      </c>
      <c r="C1537" s="134">
        <f>SUM(C1538:C1539)</f>
        <v>35000</v>
      </c>
      <c r="D1537" s="134">
        <f>SUM(D1538:D1539)</f>
        <v>42000</v>
      </c>
      <c r="E1537" s="135">
        <f t="shared" si="329"/>
        <v>120</v>
      </c>
    </row>
    <row r="1538" spans="1:5" s="60" customFormat="1" x14ac:dyDescent="0.2">
      <c r="A1538" s="138">
        <v>511100</v>
      </c>
      <c r="B1538" s="25" t="s">
        <v>275</v>
      </c>
      <c r="C1538" s="73">
        <v>20000</v>
      </c>
      <c r="D1538" s="73">
        <v>27000</v>
      </c>
      <c r="E1538" s="74">
        <f t="shared" si="329"/>
        <v>135</v>
      </c>
    </row>
    <row r="1539" spans="1:5" s="60" customFormat="1" x14ac:dyDescent="0.2">
      <c r="A1539" s="89">
        <v>511300</v>
      </c>
      <c r="B1539" s="25" t="s">
        <v>277</v>
      </c>
      <c r="C1539" s="73">
        <v>15000</v>
      </c>
      <c r="D1539" s="73">
        <v>15000</v>
      </c>
      <c r="E1539" s="74">
        <f t="shared" si="329"/>
        <v>100</v>
      </c>
    </row>
    <row r="1540" spans="1:5" s="79" customFormat="1" ht="19.5" x14ac:dyDescent="0.2">
      <c r="A1540" s="91">
        <v>516000</v>
      </c>
      <c r="B1540" s="75" t="s">
        <v>287</v>
      </c>
      <c r="C1540" s="70">
        <f t="shared" ref="C1540" si="337">C1541</f>
        <v>0</v>
      </c>
      <c r="D1540" s="134">
        <f>D1541</f>
        <v>2500</v>
      </c>
      <c r="E1540" s="135">
        <v>0</v>
      </c>
    </row>
    <row r="1541" spans="1:5" s="60" customFormat="1" x14ac:dyDescent="0.2">
      <c r="A1541" s="89">
        <v>516100</v>
      </c>
      <c r="B1541" s="25" t="s">
        <v>287</v>
      </c>
      <c r="C1541" s="73">
        <v>0</v>
      </c>
      <c r="D1541" s="73">
        <v>2500</v>
      </c>
      <c r="E1541" s="74">
        <v>0</v>
      </c>
    </row>
    <row r="1542" spans="1:5" s="79" customFormat="1" ht="19.5" x14ac:dyDescent="0.2">
      <c r="A1542" s="91">
        <v>630000</v>
      </c>
      <c r="B1542" s="75" t="s">
        <v>308</v>
      </c>
      <c r="C1542" s="134">
        <f>C1543</f>
        <v>5000</v>
      </c>
      <c r="D1542" s="134">
        <f>D1543</f>
        <v>35000</v>
      </c>
      <c r="E1542" s="135"/>
    </row>
    <row r="1543" spans="1:5" s="79" customFormat="1" ht="19.5" x14ac:dyDescent="0.2">
      <c r="A1543" s="91">
        <v>638000</v>
      </c>
      <c r="B1543" s="75" t="s">
        <v>317</v>
      </c>
      <c r="C1543" s="134">
        <f t="shared" ref="C1543" si="338">C1544</f>
        <v>5000</v>
      </c>
      <c r="D1543" s="134">
        <f>D1544</f>
        <v>35000</v>
      </c>
      <c r="E1543" s="135"/>
    </row>
    <row r="1544" spans="1:5" s="60" customFormat="1" x14ac:dyDescent="0.2">
      <c r="A1544" s="89">
        <v>638100</v>
      </c>
      <c r="B1544" s="25" t="s">
        <v>318</v>
      </c>
      <c r="C1544" s="73">
        <v>5000</v>
      </c>
      <c r="D1544" s="73">
        <v>35000</v>
      </c>
      <c r="E1544" s="74"/>
    </row>
    <row r="1545" spans="1:5" s="60" customFormat="1" x14ac:dyDescent="0.2">
      <c r="A1545" s="141"/>
      <c r="B1545" s="128" t="s">
        <v>327</v>
      </c>
      <c r="C1545" s="139">
        <f>C1518+C1536+C1542</f>
        <v>3065000</v>
      </c>
      <c r="D1545" s="139">
        <f>D1518+D1536+D1542</f>
        <v>3067100</v>
      </c>
      <c r="E1545" s="140">
        <f t="shared" si="329"/>
        <v>100.06851549755302</v>
      </c>
    </row>
    <row r="1546" spans="1:5" s="60" customFormat="1" x14ac:dyDescent="0.2">
      <c r="A1546" s="142"/>
      <c r="B1546" s="67"/>
      <c r="C1546" s="124"/>
      <c r="D1546" s="124"/>
      <c r="E1546" s="125"/>
    </row>
    <row r="1547" spans="1:5" s="60" customFormat="1" x14ac:dyDescent="0.2">
      <c r="A1547" s="77"/>
      <c r="B1547" s="67"/>
      <c r="C1547" s="132"/>
      <c r="D1547" s="132"/>
      <c r="E1547" s="133"/>
    </row>
    <row r="1548" spans="1:5" s="60" customFormat="1" ht="19.5" x14ac:dyDescent="0.2">
      <c r="A1548" s="89" t="s">
        <v>415</v>
      </c>
      <c r="B1548" s="75"/>
      <c r="C1548" s="132"/>
      <c r="D1548" s="132"/>
      <c r="E1548" s="133"/>
    </row>
    <row r="1549" spans="1:5" s="60" customFormat="1" ht="19.5" x14ac:dyDescent="0.2">
      <c r="A1549" s="89" t="s">
        <v>412</v>
      </c>
      <c r="B1549" s="75"/>
      <c r="C1549" s="132"/>
      <c r="D1549" s="132"/>
      <c r="E1549" s="133"/>
    </row>
    <row r="1550" spans="1:5" s="60" customFormat="1" ht="19.5" x14ac:dyDescent="0.2">
      <c r="A1550" s="89" t="s">
        <v>416</v>
      </c>
      <c r="B1550" s="75"/>
      <c r="C1550" s="132"/>
      <c r="D1550" s="132"/>
      <c r="E1550" s="133"/>
    </row>
    <row r="1551" spans="1:5" s="60" customFormat="1" ht="19.5" x14ac:dyDescent="0.2">
      <c r="A1551" s="89" t="s">
        <v>326</v>
      </c>
      <c r="B1551" s="75"/>
      <c r="C1551" s="132"/>
      <c r="D1551" s="132"/>
      <c r="E1551" s="133"/>
    </row>
    <row r="1552" spans="1:5" s="60" customFormat="1" x14ac:dyDescent="0.2">
      <c r="A1552" s="89"/>
      <c r="B1552" s="66"/>
      <c r="C1552" s="124"/>
      <c r="D1552" s="124"/>
      <c r="E1552" s="125"/>
    </row>
    <row r="1553" spans="1:5" s="60" customFormat="1" ht="19.5" x14ac:dyDescent="0.2">
      <c r="A1553" s="91">
        <v>410000</v>
      </c>
      <c r="B1553" s="69" t="s">
        <v>42</v>
      </c>
      <c r="C1553" s="134">
        <f t="shared" ref="C1553" si="339">C1554+C1559</f>
        <v>686400</v>
      </c>
      <c r="D1553" s="134">
        <f t="shared" ref="D1553" si="340">D1554+D1559</f>
        <v>594900</v>
      </c>
      <c r="E1553" s="135">
        <f t="shared" si="329"/>
        <v>86.669580419580413</v>
      </c>
    </row>
    <row r="1554" spans="1:5" s="60" customFormat="1" ht="19.5" x14ac:dyDescent="0.2">
      <c r="A1554" s="91">
        <v>411000</v>
      </c>
      <c r="B1554" s="69" t="s">
        <v>43</v>
      </c>
      <c r="C1554" s="134">
        <f t="shared" ref="C1554" si="341">SUM(C1555:C1558)</f>
        <v>626400</v>
      </c>
      <c r="D1554" s="134">
        <f t="shared" ref="D1554" si="342">SUM(D1555:D1558)</f>
        <v>534000</v>
      </c>
      <c r="E1554" s="135">
        <f t="shared" si="329"/>
        <v>85.249042145593862</v>
      </c>
    </row>
    <row r="1555" spans="1:5" s="60" customFormat="1" x14ac:dyDescent="0.2">
      <c r="A1555" s="89">
        <v>411100</v>
      </c>
      <c r="B1555" s="25" t="s">
        <v>44</v>
      </c>
      <c r="C1555" s="73">
        <v>596900</v>
      </c>
      <c r="D1555" s="73">
        <v>487000</v>
      </c>
      <c r="E1555" s="74">
        <f t="shared" si="329"/>
        <v>81.588205729602947</v>
      </c>
    </row>
    <row r="1556" spans="1:5" s="60" customFormat="1" ht="37.5" x14ac:dyDescent="0.2">
      <c r="A1556" s="89">
        <v>411200</v>
      </c>
      <c r="B1556" s="25" t="s">
        <v>45</v>
      </c>
      <c r="C1556" s="73">
        <v>24600</v>
      </c>
      <c r="D1556" s="73">
        <v>27200</v>
      </c>
      <c r="E1556" s="74">
        <f t="shared" ref="E1556:E1605" si="343">D1556/C1556*100</f>
        <v>110.56910569105692</v>
      </c>
    </row>
    <row r="1557" spans="1:5" s="60" customFormat="1" ht="37.5" x14ac:dyDescent="0.2">
      <c r="A1557" s="89">
        <v>411300</v>
      </c>
      <c r="B1557" s="25" t="s">
        <v>46</v>
      </c>
      <c r="C1557" s="73">
        <v>2100</v>
      </c>
      <c r="D1557" s="73">
        <v>13000</v>
      </c>
      <c r="E1557" s="74"/>
    </row>
    <row r="1558" spans="1:5" s="60" customFormat="1" x14ac:dyDescent="0.2">
      <c r="A1558" s="89">
        <v>411400</v>
      </c>
      <c r="B1558" s="25" t="s">
        <v>47</v>
      </c>
      <c r="C1558" s="73">
        <v>2800</v>
      </c>
      <c r="D1558" s="73">
        <v>6800</v>
      </c>
      <c r="E1558" s="74">
        <f t="shared" si="343"/>
        <v>242.85714285714283</v>
      </c>
    </row>
    <row r="1559" spans="1:5" s="60" customFormat="1" ht="18.75" customHeight="1" x14ac:dyDescent="0.2">
      <c r="A1559" s="91">
        <v>412000</v>
      </c>
      <c r="B1559" s="75" t="s">
        <v>48</v>
      </c>
      <c r="C1559" s="134">
        <f>SUM(C1560:C1569)</f>
        <v>60000</v>
      </c>
      <c r="D1559" s="134">
        <f>SUM(D1560:D1569)</f>
        <v>60900</v>
      </c>
      <c r="E1559" s="135">
        <f t="shared" si="343"/>
        <v>101.49999999999999</v>
      </c>
    </row>
    <row r="1560" spans="1:5" s="60" customFormat="1" ht="18.75" customHeight="1" x14ac:dyDescent="0.2">
      <c r="A1560" s="89">
        <v>412200</v>
      </c>
      <c r="B1560" s="25" t="s">
        <v>50</v>
      </c>
      <c r="C1560" s="73">
        <v>25600</v>
      </c>
      <c r="D1560" s="73">
        <v>25600</v>
      </c>
      <c r="E1560" s="74">
        <f t="shared" si="343"/>
        <v>100</v>
      </c>
    </row>
    <row r="1561" spans="1:5" s="60" customFormat="1" ht="18.75" customHeight="1" x14ac:dyDescent="0.2">
      <c r="A1561" s="89">
        <v>412300</v>
      </c>
      <c r="B1561" s="25" t="s">
        <v>51</v>
      </c>
      <c r="C1561" s="73">
        <v>6300</v>
      </c>
      <c r="D1561" s="73">
        <v>6300</v>
      </c>
      <c r="E1561" s="74">
        <f t="shared" si="343"/>
        <v>100</v>
      </c>
    </row>
    <row r="1562" spans="1:5" s="60" customFormat="1" ht="18.75" customHeight="1" x14ac:dyDescent="0.2">
      <c r="A1562" s="89">
        <v>412500</v>
      </c>
      <c r="B1562" s="25" t="s">
        <v>55</v>
      </c>
      <c r="C1562" s="73">
        <v>8600</v>
      </c>
      <c r="D1562" s="73">
        <v>6800</v>
      </c>
      <c r="E1562" s="74">
        <f t="shared" si="343"/>
        <v>79.069767441860463</v>
      </c>
    </row>
    <row r="1563" spans="1:5" s="60" customFormat="1" ht="18.75" customHeight="1" x14ac:dyDescent="0.2">
      <c r="A1563" s="89">
        <v>412600</v>
      </c>
      <c r="B1563" s="25" t="s">
        <v>56</v>
      </c>
      <c r="C1563" s="73">
        <v>7400</v>
      </c>
      <c r="D1563" s="73">
        <v>7400</v>
      </c>
      <c r="E1563" s="74">
        <f t="shared" si="343"/>
        <v>100</v>
      </c>
    </row>
    <row r="1564" spans="1:5" s="60" customFormat="1" ht="18.75" customHeight="1" x14ac:dyDescent="0.2">
      <c r="A1564" s="89">
        <v>412700</v>
      </c>
      <c r="B1564" s="25" t="s">
        <v>58</v>
      </c>
      <c r="C1564" s="73">
        <v>7100</v>
      </c>
      <c r="D1564" s="73">
        <v>9100</v>
      </c>
      <c r="E1564" s="74">
        <f t="shared" si="343"/>
        <v>128.16901408450704</v>
      </c>
    </row>
    <row r="1565" spans="1:5" s="60" customFormat="1" ht="18.75" customHeight="1" x14ac:dyDescent="0.2">
      <c r="A1565" s="89">
        <v>412900</v>
      </c>
      <c r="B1565" s="126" t="s">
        <v>74</v>
      </c>
      <c r="C1565" s="73">
        <v>600</v>
      </c>
      <c r="D1565" s="73">
        <v>1000</v>
      </c>
      <c r="E1565" s="74">
        <f t="shared" si="343"/>
        <v>166.66666666666669</v>
      </c>
    </row>
    <row r="1566" spans="1:5" s="60" customFormat="1" ht="18.75" customHeight="1" x14ac:dyDescent="0.2">
      <c r="A1566" s="89">
        <v>412900</v>
      </c>
      <c r="B1566" s="126" t="s">
        <v>76</v>
      </c>
      <c r="C1566" s="73">
        <v>2000</v>
      </c>
      <c r="D1566" s="73">
        <v>1999.9999999999998</v>
      </c>
      <c r="E1566" s="74">
        <f t="shared" si="343"/>
        <v>99.999999999999986</v>
      </c>
    </row>
    <row r="1567" spans="1:5" s="60" customFormat="1" ht="18.75" customHeight="1" x14ac:dyDescent="0.2">
      <c r="A1567" s="89">
        <v>412900</v>
      </c>
      <c r="B1567" s="126" t="s">
        <v>77</v>
      </c>
      <c r="C1567" s="73">
        <v>1000</v>
      </c>
      <c r="D1567" s="73">
        <v>1000</v>
      </c>
      <c r="E1567" s="74">
        <f t="shared" si="343"/>
        <v>100</v>
      </c>
    </row>
    <row r="1568" spans="1:5" s="60" customFormat="1" ht="18.75" customHeight="1" x14ac:dyDescent="0.2">
      <c r="A1568" s="89">
        <v>412900</v>
      </c>
      <c r="B1568" s="126" t="s">
        <v>78</v>
      </c>
      <c r="C1568" s="73">
        <v>1400</v>
      </c>
      <c r="D1568" s="73">
        <v>1400</v>
      </c>
      <c r="E1568" s="74">
        <f t="shared" si="343"/>
        <v>100</v>
      </c>
    </row>
    <row r="1569" spans="1:5" s="60" customFormat="1" ht="18.75" customHeight="1" x14ac:dyDescent="0.2">
      <c r="A1569" s="89">
        <v>412900</v>
      </c>
      <c r="B1569" s="25" t="s">
        <v>80</v>
      </c>
      <c r="C1569" s="73">
        <v>0</v>
      </c>
      <c r="D1569" s="73">
        <v>300</v>
      </c>
      <c r="E1569" s="74">
        <v>0</v>
      </c>
    </row>
    <row r="1570" spans="1:5" s="60" customFormat="1" ht="18.75" customHeight="1" x14ac:dyDescent="0.2">
      <c r="A1570" s="91">
        <v>510000</v>
      </c>
      <c r="B1570" s="75" t="s">
        <v>273</v>
      </c>
      <c r="C1570" s="134">
        <f>C1571</f>
        <v>3400</v>
      </c>
      <c r="D1570" s="134">
        <f>D1571</f>
        <v>3400</v>
      </c>
      <c r="E1570" s="135">
        <f t="shared" si="343"/>
        <v>100</v>
      </c>
    </row>
    <row r="1571" spans="1:5" s="60" customFormat="1" ht="18.75" customHeight="1" x14ac:dyDescent="0.2">
      <c r="A1571" s="91">
        <v>511000</v>
      </c>
      <c r="B1571" s="75" t="s">
        <v>274</v>
      </c>
      <c r="C1571" s="134">
        <f t="shared" ref="C1571" si="344">SUM(C1572:C1572)</f>
        <v>3400</v>
      </c>
      <c r="D1571" s="134">
        <f>SUM(D1572:D1572)</f>
        <v>3400</v>
      </c>
      <c r="E1571" s="135">
        <f t="shared" si="343"/>
        <v>100</v>
      </c>
    </row>
    <row r="1572" spans="1:5" s="60" customFormat="1" ht="18.75" customHeight="1" x14ac:dyDescent="0.2">
      <c r="A1572" s="89">
        <v>511300</v>
      </c>
      <c r="B1572" s="25" t="s">
        <v>277</v>
      </c>
      <c r="C1572" s="73">
        <v>3400</v>
      </c>
      <c r="D1572" s="73">
        <v>3400</v>
      </c>
      <c r="E1572" s="74">
        <f t="shared" si="343"/>
        <v>100</v>
      </c>
    </row>
    <row r="1573" spans="1:5" s="79" customFormat="1" ht="18.75" customHeight="1" x14ac:dyDescent="0.2">
      <c r="A1573" s="155"/>
      <c r="B1573" s="75" t="s">
        <v>417</v>
      </c>
      <c r="C1573" s="134">
        <f>C1553+C1570</f>
        <v>689800</v>
      </c>
      <c r="D1573" s="134">
        <f>D1553+D1570</f>
        <v>598300</v>
      </c>
      <c r="E1573" s="135">
        <f t="shared" si="343"/>
        <v>86.735285590026095</v>
      </c>
    </row>
    <row r="1574" spans="1:5" s="60" customFormat="1" x14ac:dyDescent="0.2">
      <c r="A1574" s="89"/>
      <c r="B1574" s="25"/>
      <c r="C1574" s="132"/>
      <c r="D1574" s="132"/>
      <c r="E1574" s="133"/>
    </row>
    <row r="1575" spans="1:5" s="60" customFormat="1" ht="34.5" customHeight="1" x14ac:dyDescent="0.2">
      <c r="A1575" s="180" t="s">
        <v>418</v>
      </c>
      <c r="B1575" s="180"/>
      <c r="C1575" s="180"/>
      <c r="D1575" s="180"/>
      <c r="E1575" s="180"/>
    </row>
    <row r="1576" spans="1:5" s="60" customFormat="1" x14ac:dyDescent="0.2">
      <c r="A1576" s="89" t="s">
        <v>412</v>
      </c>
      <c r="B1576" s="25"/>
      <c r="C1576" s="132"/>
      <c r="D1576" s="132"/>
      <c r="E1576" s="133"/>
    </row>
    <row r="1577" spans="1:5" s="60" customFormat="1" x14ac:dyDescent="0.2">
      <c r="A1577" s="89" t="s">
        <v>416</v>
      </c>
      <c r="B1577" s="25"/>
      <c r="C1577" s="132"/>
      <c r="D1577" s="132"/>
      <c r="E1577" s="133"/>
    </row>
    <row r="1578" spans="1:5" s="60" customFormat="1" x14ac:dyDescent="0.2">
      <c r="A1578" s="89" t="s">
        <v>419</v>
      </c>
      <c r="B1578" s="25"/>
      <c r="C1578" s="132"/>
      <c r="D1578" s="132"/>
      <c r="E1578" s="133"/>
    </row>
    <row r="1579" spans="1:5" s="60" customFormat="1" ht="15" customHeight="1" x14ac:dyDescent="0.2">
      <c r="A1579" s="89"/>
      <c r="B1579" s="25"/>
      <c r="C1579" s="132"/>
      <c r="D1579" s="132"/>
      <c r="E1579" s="133"/>
    </row>
    <row r="1580" spans="1:5" s="60" customFormat="1" ht="19.5" x14ac:dyDescent="0.2">
      <c r="A1580" s="91">
        <v>410000</v>
      </c>
      <c r="B1580" s="69" t="s">
        <v>42</v>
      </c>
      <c r="C1580" s="134">
        <f t="shared" ref="C1580" si="345">C1581+C1586</f>
        <v>1611100</v>
      </c>
      <c r="D1580" s="134">
        <f t="shared" ref="D1580" si="346">D1581+D1586</f>
        <v>1507300</v>
      </c>
      <c r="E1580" s="135">
        <f t="shared" si="343"/>
        <v>93.55719694618584</v>
      </c>
    </row>
    <row r="1581" spans="1:5" s="60" customFormat="1" ht="19.5" x14ac:dyDescent="0.2">
      <c r="A1581" s="91">
        <v>411000</v>
      </c>
      <c r="B1581" s="69" t="s">
        <v>43</v>
      </c>
      <c r="C1581" s="134">
        <f t="shared" ref="C1581" si="347">SUM(C1582:C1585)</f>
        <v>1372900</v>
      </c>
      <c r="D1581" s="134">
        <f t="shared" ref="D1581" si="348">SUM(D1582:D1585)</f>
        <v>1272100</v>
      </c>
      <c r="E1581" s="135">
        <f t="shared" si="343"/>
        <v>92.657877485614392</v>
      </c>
    </row>
    <row r="1582" spans="1:5" s="60" customFormat="1" x14ac:dyDescent="0.2">
      <c r="A1582" s="89">
        <v>411100</v>
      </c>
      <c r="B1582" s="25" t="s">
        <v>44</v>
      </c>
      <c r="C1582" s="73">
        <v>1317000</v>
      </c>
      <c r="D1582" s="73">
        <v>1203100</v>
      </c>
      <c r="E1582" s="74">
        <f t="shared" si="343"/>
        <v>91.351556567957488</v>
      </c>
    </row>
    <row r="1583" spans="1:5" s="60" customFormat="1" ht="37.5" x14ac:dyDescent="0.2">
      <c r="A1583" s="89">
        <v>411200</v>
      </c>
      <c r="B1583" s="25" t="s">
        <v>45</v>
      </c>
      <c r="C1583" s="73">
        <v>38900</v>
      </c>
      <c r="D1583" s="73">
        <v>39900</v>
      </c>
      <c r="E1583" s="74">
        <f t="shared" si="343"/>
        <v>102.57069408740361</v>
      </c>
    </row>
    <row r="1584" spans="1:5" s="60" customFormat="1" ht="37.5" x14ac:dyDescent="0.2">
      <c r="A1584" s="89">
        <v>411300</v>
      </c>
      <c r="B1584" s="25" t="s">
        <v>46</v>
      </c>
      <c r="C1584" s="73">
        <v>6300</v>
      </c>
      <c r="D1584" s="73">
        <v>18000</v>
      </c>
      <c r="E1584" s="74">
        <f t="shared" si="343"/>
        <v>285.71428571428572</v>
      </c>
    </row>
    <row r="1585" spans="1:5" s="60" customFormat="1" x14ac:dyDescent="0.2">
      <c r="A1585" s="89">
        <v>411400</v>
      </c>
      <c r="B1585" s="25" t="s">
        <v>47</v>
      </c>
      <c r="C1585" s="73">
        <v>10700</v>
      </c>
      <c r="D1585" s="73">
        <v>11100</v>
      </c>
      <c r="E1585" s="74">
        <f t="shared" si="343"/>
        <v>103.73831775700934</v>
      </c>
    </row>
    <row r="1586" spans="1:5" s="60" customFormat="1" ht="19.5" x14ac:dyDescent="0.2">
      <c r="A1586" s="91">
        <v>412000</v>
      </c>
      <c r="B1586" s="75" t="s">
        <v>48</v>
      </c>
      <c r="C1586" s="134">
        <f>SUM(C1587:C1595)</f>
        <v>238200</v>
      </c>
      <c r="D1586" s="134">
        <f>SUM(D1587:D1595)</f>
        <v>235200</v>
      </c>
      <c r="E1586" s="135">
        <f t="shared" si="343"/>
        <v>98.740554156171285</v>
      </c>
    </row>
    <row r="1587" spans="1:5" s="60" customFormat="1" ht="37.5" x14ac:dyDescent="0.2">
      <c r="A1587" s="89">
        <v>412200</v>
      </c>
      <c r="B1587" s="25" t="s">
        <v>50</v>
      </c>
      <c r="C1587" s="73">
        <v>64200</v>
      </c>
      <c r="D1587" s="73">
        <v>64200</v>
      </c>
      <c r="E1587" s="74">
        <f t="shared" si="343"/>
        <v>100</v>
      </c>
    </row>
    <row r="1588" spans="1:5" s="60" customFormat="1" ht="18.75" customHeight="1" x14ac:dyDescent="0.2">
      <c r="A1588" s="89">
        <v>412300</v>
      </c>
      <c r="B1588" s="25" t="s">
        <v>51</v>
      </c>
      <c r="C1588" s="73">
        <v>15000</v>
      </c>
      <c r="D1588" s="73">
        <v>15000</v>
      </c>
      <c r="E1588" s="74">
        <f t="shared" si="343"/>
        <v>100</v>
      </c>
    </row>
    <row r="1589" spans="1:5" s="60" customFormat="1" ht="18.75" customHeight="1" x14ac:dyDescent="0.2">
      <c r="A1589" s="89">
        <v>412500</v>
      </c>
      <c r="B1589" s="25" t="s">
        <v>55</v>
      </c>
      <c r="C1589" s="73">
        <v>20000</v>
      </c>
      <c r="D1589" s="73">
        <v>17000</v>
      </c>
      <c r="E1589" s="74">
        <f t="shared" si="343"/>
        <v>85</v>
      </c>
    </row>
    <row r="1590" spans="1:5" s="60" customFormat="1" ht="18.75" customHeight="1" x14ac:dyDescent="0.2">
      <c r="A1590" s="89">
        <v>412600</v>
      </c>
      <c r="B1590" s="25" t="s">
        <v>56</v>
      </c>
      <c r="C1590" s="73">
        <v>34900</v>
      </c>
      <c r="D1590" s="73">
        <v>36900</v>
      </c>
      <c r="E1590" s="74">
        <f t="shared" si="343"/>
        <v>105.73065902578797</v>
      </c>
    </row>
    <row r="1591" spans="1:5" s="60" customFormat="1" ht="18.75" customHeight="1" x14ac:dyDescent="0.2">
      <c r="A1591" s="89">
        <v>412700</v>
      </c>
      <c r="B1591" s="25" t="s">
        <v>58</v>
      </c>
      <c r="C1591" s="73">
        <v>95000</v>
      </c>
      <c r="D1591" s="73">
        <v>93000</v>
      </c>
      <c r="E1591" s="74">
        <f t="shared" si="343"/>
        <v>97.894736842105274</v>
      </c>
    </row>
    <row r="1592" spans="1:5" s="60" customFormat="1" ht="18.75" customHeight="1" x14ac:dyDescent="0.2">
      <c r="A1592" s="89">
        <v>412900</v>
      </c>
      <c r="B1592" s="126" t="s">
        <v>74</v>
      </c>
      <c r="C1592" s="73">
        <v>4000</v>
      </c>
      <c r="D1592" s="73">
        <v>4000</v>
      </c>
      <c r="E1592" s="74">
        <f t="shared" si="343"/>
        <v>100</v>
      </c>
    </row>
    <row r="1593" spans="1:5" s="60" customFormat="1" ht="18.75" customHeight="1" x14ac:dyDescent="0.2">
      <c r="A1593" s="89">
        <v>412900</v>
      </c>
      <c r="B1593" s="126" t="s">
        <v>76</v>
      </c>
      <c r="C1593" s="73">
        <v>1000</v>
      </c>
      <c r="D1593" s="73">
        <v>1000</v>
      </c>
      <c r="E1593" s="74">
        <f t="shared" si="343"/>
        <v>100</v>
      </c>
    </row>
    <row r="1594" spans="1:5" s="60" customFormat="1" ht="18.75" customHeight="1" x14ac:dyDescent="0.2">
      <c r="A1594" s="89">
        <v>412900</v>
      </c>
      <c r="B1594" s="126" t="s">
        <v>77</v>
      </c>
      <c r="C1594" s="73">
        <v>1500</v>
      </c>
      <c r="D1594" s="73">
        <v>1500.0000000000002</v>
      </c>
      <c r="E1594" s="74">
        <f t="shared" si="343"/>
        <v>100.00000000000003</v>
      </c>
    </row>
    <row r="1595" spans="1:5" s="60" customFormat="1" ht="18.75" customHeight="1" x14ac:dyDescent="0.2">
      <c r="A1595" s="89">
        <v>412900</v>
      </c>
      <c r="B1595" s="126" t="s">
        <v>78</v>
      </c>
      <c r="C1595" s="73">
        <v>2600</v>
      </c>
      <c r="D1595" s="73">
        <v>2600</v>
      </c>
      <c r="E1595" s="74">
        <f t="shared" si="343"/>
        <v>100</v>
      </c>
    </row>
    <row r="1596" spans="1:5" s="60" customFormat="1" ht="18.75" customHeight="1" x14ac:dyDescent="0.2">
      <c r="A1596" s="91">
        <v>510000</v>
      </c>
      <c r="B1596" s="75" t="s">
        <v>273</v>
      </c>
      <c r="C1596" s="134">
        <f t="shared" ref="C1596" si="349">C1597+C1599</f>
        <v>20000</v>
      </c>
      <c r="D1596" s="134">
        <f>D1597+D1599</f>
        <v>53000</v>
      </c>
      <c r="E1596" s="135">
        <f t="shared" si="343"/>
        <v>265</v>
      </c>
    </row>
    <row r="1597" spans="1:5" s="60" customFormat="1" ht="18.75" customHeight="1" x14ac:dyDescent="0.2">
      <c r="A1597" s="91">
        <v>511000</v>
      </c>
      <c r="B1597" s="75" t="s">
        <v>274</v>
      </c>
      <c r="C1597" s="134">
        <f t="shared" ref="C1597" si="350">SUM(C1598:C1598)</f>
        <v>20000</v>
      </c>
      <c r="D1597" s="134">
        <f>SUM(D1598:D1598)</f>
        <v>50000</v>
      </c>
      <c r="E1597" s="135">
        <f t="shared" si="343"/>
        <v>250</v>
      </c>
    </row>
    <row r="1598" spans="1:5" s="60" customFormat="1" ht="18.75" customHeight="1" x14ac:dyDescent="0.2">
      <c r="A1598" s="89">
        <v>511300</v>
      </c>
      <c r="B1598" s="25" t="s">
        <v>277</v>
      </c>
      <c r="C1598" s="73">
        <v>20000</v>
      </c>
      <c r="D1598" s="73">
        <v>50000</v>
      </c>
      <c r="E1598" s="74">
        <f t="shared" si="343"/>
        <v>250</v>
      </c>
    </row>
    <row r="1599" spans="1:5" s="79" customFormat="1" ht="18.75" customHeight="1" x14ac:dyDescent="0.2">
      <c r="A1599" s="91">
        <v>516000</v>
      </c>
      <c r="B1599" s="75" t="s">
        <v>287</v>
      </c>
      <c r="C1599" s="70">
        <f t="shared" ref="C1599" si="351">C1600</f>
        <v>0</v>
      </c>
      <c r="D1599" s="134">
        <f>D1600</f>
        <v>3000</v>
      </c>
      <c r="E1599" s="135">
        <v>0</v>
      </c>
    </row>
    <row r="1600" spans="1:5" s="60" customFormat="1" ht="18.75" customHeight="1" x14ac:dyDescent="0.2">
      <c r="A1600" s="89">
        <v>516100</v>
      </c>
      <c r="B1600" s="25" t="s">
        <v>287</v>
      </c>
      <c r="C1600" s="73">
        <v>0</v>
      </c>
      <c r="D1600" s="73">
        <v>3000</v>
      </c>
      <c r="E1600" s="74">
        <v>0</v>
      </c>
    </row>
    <row r="1601" spans="1:5" s="79" customFormat="1" ht="18.75" customHeight="1" x14ac:dyDescent="0.2">
      <c r="A1601" s="91">
        <v>630000</v>
      </c>
      <c r="B1601" s="75" t="s">
        <v>308</v>
      </c>
      <c r="C1601" s="134">
        <f>C1602</f>
        <v>3700</v>
      </c>
      <c r="D1601" s="134">
        <f>D1602</f>
        <v>10000</v>
      </c>
      <c r="E1601" s="135">
        <f t="shared" si="343"/>
        <v>270.27027027027026</v>
      </c>
    </row>
    <row r="1602" spans="1:5" s="79" customFormat="1" ht="18.75" customHeight="1" x14ac:dyDescent="0.2">
      <c r="A1602" s="91">
        <v>638000</v>
      </c>
      <c r="B1602" s="75" t="s">
        <v>317</v>
      </c>
      <c r="C1602" s="134">
        <f t="shared" ref="C1602" si="352">C1603</f>
        <v>3700</v>
      </c>
      <c r="D1602" s="134">
        <f>D1603</f>
        <v>10000</v>
      </c>
      <c r="E1602" s="135">
        <f t="shared" si="343"/>
        <v>270.27027027027026</v>
      </c>
    </row>
    <row r="1603" spans="1:5" s="60" customFormat="1" ht="18.75" customHeight="1" x14ac:dyDescent="0.2">
      <c r="A1603" s="89">
        <v>638100</v>
      </c>
      <c r="B1603" s="25" t="s">
        <v>318</v>
      </c>
      <c r="C1603" s="73">
        <v>3700</v>
      </c>
      <c r="D1603" s="73">
        <v>10000</v>
      </c>
      <c r="E1603" s="74">
        <f t="shared" si="343"/>
        <v>270.27027027027026</v>
      </c>
    </row>
    <row r="1604" spans="1:5" s="60" customFormat="1" ht="31.5" customHeight="1" x14ac:dyDescent="0.2">
      <c r="A1604" s="155"/>
      <c r="B1604" s="75" t="s">
        <v>420</v>
      </c>
      <c r="C1604" s="134">
        <f>C1580+C1596+C1601</f>
        <v>1634800</v>
      </c>
      <c r="D1604" s="134">
        <f>D1580+D1596+D1601</f>
        <v>1570300</v>
      </c>
      <c r="E1604" s="135">
        <f t="shared" si="343"/>
        <v>96.054563249327131</v>
      </c>
    </row>
    <row r="1605" spans="1:5" s="60" customFormat="1" x14ac:dyDescent="0.2">
      <c r="A1605" s="141"/>
      <c r="B1605" s="128" t="s">
        <v>327</v>
      </c>
      <c r="C1605" s="139">
        <f>C1573+C1604</f>
        <v>2324600</v>
      </c>
      <c r="D1605" s="139">
        <f>D1573+D1604</f>
        <v>2168600</v>
      </c>
      <c r="E1605" s="140">
        <f t="shared" si="343"/>
        <v>93.289168028908193</v>
      </c>
    </row>
    <row r="1606" spans="1:5" s="60" customFormat="1" x14ac:dyDescent="0.2">
      <c r="A1606" s="142"/>
      <c r="B1606" s="67"/>
      <c r="C1606" s="124"/>
      <c r="D1606" s="124"/>
      <c r="E1606" s="125"/>
    </row>
    <row r="1607" spans="1:5" s="60" customFormat="1" x14ac:dyDescent="0.2">
      <c r="A1607" s="77"/>
      <c r="B1607" s="67"/>
      <c r="C1607" s="132"/>
      <c r="D1607" s="132"/>
      <c r="E1607" s="133"/>
    </row>
    <row r="1608" spans="1:5" s="60" customFormat="1" ht="19.5" x14ac:dyDescent="0.2">
      <c r="A1608" s="89" t="s">
        <v>421</v>
      </c>
      <c r="B1608" s="75"/>
      <c r="C1608" s="132"/>
      <c r="D1608" s="132"/>
      <c r="E1608" s="133"/>
    </row>
    <row r="1609" spans="1:5" s="60" customFormat="1" ht="19.5" x14ac:dyDescent="0.2">
      <c r="A1609" s="89" t="s">
        <v>412</v>
      </c>
      <c r="B1609" s="75"/>
      <c r="C1609" s="132"/>
      <c r="D1609" s="132"/>
      <c r="E1609" s="133"/>
    </row>
    <row r="1610" spans="1:5" s="60" customFormat="1" ht="19.5" x14ac:dyDescent="0.2">
      <c r="A1610" s="89" t="s">
        <v>422</v>
      </c>
      <c r="B1610" s="75"/>
      <c r="C1610" s="132"/>
      <c r="D1610" s="132"/>
      <c r="E1610" s="133"/>
    </row>
    <row r="1611" spans="1:5" s="60" customFormat="1" ht="19.5" x14ac:dyDescent="0.2">
      <c r="A1611" s="89" t="s">
        <v>326</v>
      </c>
      <c r="B1611" s="75"/>
      <c r="C1611" s="132"/>
      <c r="D1611" s="132"/>
      <c r="E1611" s="133"/>
    </row>
    <row r="1612" spans="1:5" s="60" customFormat="1" x14ac:dyDescent="0.2">
      <c r="A1612" s="89"/>
      <c r="B1612" s="66"/>
      <c r="C1612" s="124"/>
      <c r="D1612" s="124"/>
      <c r="E1612" s="125"/>
    </row>
    <row r="1613" spans="1:5" s="60" customFormat="1" ht="19.5" x14ac:dyDescent="0.2">
      <c r="A1613" s="91">
        <v>410000</v>
      </c>
      <c r="B1613" s="69" t="s">
        <v>42</v>
      </c>
      <c r="C1613" s="134">
        <f>C1614+C1619+C1631</f>
        <v>4429000</v>
      </c>
      <c r="D1613" s="134">
        <f>D1614+D1619+D1631</f>
        <v>4360000</v>
      </c>
      <c r="E1613" s="135">
        <f t="shared" ref="E1613:E1664" si="353">D1613/C1613*100</f>
        <v>98.442086249717761</v>
      </c>
    </row>
    <row r="1614" spans="1:5" s="60" customFormat="1" ht="19.5" x14ac:dyDescent="0.2">
      <c r="A1614" s="91">
        <v>411000</v>
      </c>
      <c r="B1614" s="69" t="s">
        <v>43</v>
      </c>
      <c r="C1614" s="134">
        <f t="shared" ref="C1614" si="354">SUM(C1615:C1618)</f>
        <v>3916000</v>
      </c>
      <c r="D1614" s="134">
        <f t="shared" ref="D1614" si="355">SUM(D1615:D1618)</f>
        <v>3847000</v>
      </c>
      <c r="E1614" s="135">
        <f t="shared" si="353"/>
        <v>98.237997957099083</v>
      </c>
    </row>
    <row r="1615" spans="1:5" s="60" customFormat="1" x14ac:dyDescent="0.2">
      <c r="A1615" s="89">
        <v>411100</v>
      </c>
      <c r="B1615" s="25" t="s">
        <v>44</v>
      </c>
      <c r="C1615" s="73">
        <v>3647000</v>
      </c>
      <c r="D1615" s="73">
        <v>3556600</v>
      </c>
      <c r="E1615" s="74">
        <f t="shared" si="353"/>
        <v>97.521250342747464</v>
      </c>
    </row>
    <row r="1616" spans="1:5" s="60" customFormat="1" ht="37.5" x14ac:dyDescent="0.2">
      <c r="A1616" s="89">
        <v>411200</v>
      </c>
      <c r="B1616" s="25" t="s">
        <v>45</v>
      </c>
      <c r="C1616" s="73">
        <v>103000</v>
      </c>
      <c r="D1616" s="73">
        <v>100300</v>
      </c>
      <c r="E1616" s="74">
        <f t="shared" si="353"/>
        <v>97.378640776699029</v>
      </c>
    </row>
    <row r="1617" spans="1:5" s="60" customFormat="1" ht="37.5" x14ac:dyDescent="0.2">
      <c r="A1617" s="89">
        <v>411300</v>
      </c>
      <c r="B1617" s="25" t="s">
        <v>46</v>
      </c>
      <c r="C1617" s="73">
        <v>116000</v>
      </c>
      <c r="D1617" s="73">
        <v>127700.00000000001</v>
      </c>
      <c r="E1617" s="74">
        <f t="shared" si="353"/>
        <v>110.08620689655173</v>
      </c>
    </row>
    <row r="1618" spans="1:5" s="60" customFormat="1" x14ac:dyDescent="0.2">
      <c r="A1618" s="89">
        <v>411400</v>
      </c>
      <c r="B1618" s="25" t="s">
        <v>47</v>
      </c>
      <c r="C1618" s="73">
        <v>50000</v>
      </c>
      <c r="D1618" s="73">
        <v>62400</v>
      </c>
      <c r="E1618" s="74">
        <f t="shared" si="353"/>
        <v>124.8</v>
      </c>
    </row>
    <row r="1619" spans="1:5" s="60" customFormat="1" ht="19.5" x14ac:dyDescent="0.2">
      <c r="A1619" s="91">
        <v>412000</v>
      </c>
      <c r="B1619" s="75" t="s">
        <v>48</v>
      </c>
      <c r="C1619" s="134">
        <f>SUM(C1620:C1630)</f>
        <v>509500</v>
      </c>
      <c r="D1619" s="134">
        <f>SUM(D1620:D1630)</f>
        <v>509499.99999999994</v>
      </c>
      <c r="E1619" s="135">
        <f t="shared" si="353"/>
        <v>99.999999999999986</v>
      </c>
    </row>
    <row r="1620" spans="1:5" s="60" customFormat="1" x14ac:dyDescent="0.2">
      <c r="A1620" s="89">
        <v>412100</v>
      </c>
      <c r="B1620" s="25" t="s">
        <v>49</v>
      </c>
      <c r="C1620" s="73">
        <v>60500</v>
      </c>
      <c r="D1620" s="73">
        <v>52500</v>
      </c>
      <c r="E1620" s="74">
        <f t="shared" si="353"/>
        <v>86.776859504132233</v>
      </c>
    </row>
    <row r="1621" spans="1:5" s="60" customFormat="1" ht="37.5" x14ac:dyDescent="0.2">
      <c r="A1621" s="89">
        <v>412200</v>
      </c>
      <c r="B1621" s="25" t="s">
        <v>50</v>
      </c>
      <c r="C1621" s="73">
        <v>224000</v>
      </c>
      <c r="D1621" s="73">
        <v>216000</v>
      </c>
      <c r="E1621" s="74">
        <f t="shared" si="353"/>
        <v>96.428571428571431</v>
      </c>
    </row>
    <row r="1622" spans="1:5" s="60" customFormat="1" x14ac:dyDescent="0.2">
      <c r="A1622" s="89">
        <v>412300</v>
      </c>
      <c r="B1622" s="25" t="s">
        <v>51</v>
      </c>
      <c r="C1622" s="73">
        <v>65000</v>
      </c>
      <c r="D1622" s="73">
        <v>70000</v>
      </c>
      <c r="E1622" s="74">
        <f t="shared" si="353"/>
        <v>107.69230769230769</v>
      </c>
    </row>
    <row r="1623" spans="1:5" s="60" customFormat="1" x14ac:dyDescent="0.2">
      <c r="A1623" s="89">
        <v>412500</v>
      </c>
      <c r="B1623" s="25" t="s">
        <v>55</v>
      </c>
      <c r="C1623" s="73">
        <v>40000</v>
      </c>
      <c r="D1623" s="73">
        <v>35000</v>
      </c>
      <c r="E1623" s="74">
        <f t="shared" si="353"/>
        <v>87.5</v>
      </c>
    </row>
    <row r="1624" spans="1:5" s="60" customFormat="1" x14ac:dyDescent="0.2">
      <c r="A1624" s="89">
        <v>412600</v>
      </c>
      <c r="B1624" s="25" t="s">
        <v>56</v>
      </c>
      <c r="C1624" s="73">
        <v>70000</v>
      </c>
      <c r="D1624" s="73">
        <v>73999.999999999956</v>
      </c>
      <c r="E1624" s="74">
        <f t="shared" si="353"/>
        <v>105.71428571428565</v>
      </c>
    </row>
    <row r="1625" spans="1:5" s="60" customFormat="1" x14ac:dyDescent="0.2">
      <c r="A1625" s="89">
        <v>412700</v>
      </c>
      <c r="B1625" s="25" t="s">
        <v>58</v>
      </c>
      <c r="C1625" s="73">
        <v>16000</v>
      </c>
      <c r="D1625" s="73">
        <v>24000</v>
      </c>
      <c r="E1625" s="74">
        <f t="shared" si="353"/>
        <v>150</v>
      </c>
    </row>
    <row r="1626" spans="1:5" s="60" customFormat="1" x14ac:dyDescent="0.2">
      <c r="A1626" s="89">
        <v>412900</v>
      </c>
      <c r="B1626" s="126" t="s">
        <v>74</v>
      </c>
      <c r="C1626" s="73">
        <v>3000</v>
      </c>
      <c r="D1626" s="73">
        <v>3000</v>
      </c>
      <c r="E1626" s="74">
        <f t="shared" si="353"/>
        <v>100</v>
      </c>
    </row>
    <row r="1627" spans="1:5" s="60" customFormat="1" x14ac:dyDescent="0.2">
      <c r="A1627" s="89">
        <v>412900</v>
      </c>
      <c r="B1627" s="126" t="s">
        <v>75</v>
      </c>
      <c r="C1627" s="73">
        <v>15000</v>
      </c>
      <c r="D1627" s="73">
        <v>19000</v>
      </c>
      <c r="E1627" s="74">
        <f t="shared" si="353"/>
        <v>126.66666666666666</v>
      </c>
    </row>
    <row r="1628" spans="1:5" s="60" customFormat="1" x14ac:dyDescent="0.2">
      <c r="A1628" s="89">
        <v>412900</v>
      </c>
      <c r="B1628" s="126" t="s">
        <v>76</v>
      </c>
      <c r="C1628" s="73">
        <v>3000</v>
      </c>
      <c r="D1628" s="73">
        <v>3000</v>
      </c>
      <c r="E1628" s="74">
        <f t="shared" si="353"/>
        <v>100</v>
      </c>
    </row>
    <row r="1629" spans="1:5" s="60" customFormat="1" x14ac:dyDescent="0.2">
      <c r="A1629" s="89">
        <v>412900</v>
      </c>
      <c r="B1629" s="126" t="s">
        <v>77</v>
      </c>
      <c r="C1629" s="73">
        <v>5000</v>
      </c>
      <c r="D1629" s="73">
        <v>5000</v>
      </c>
      <c r="E1629" s="74">
        <f t="shared" si="353"/>
        <v>100</v>
      </c>
    </row>
    <row r="1630" spans="1:5" s="60" customFormat="1" x14ac:dyDescent="0.2">
      <c r="A1630" s="89">
        <v>412900</v>
      </c>
      <c r="B1630" s="126" t="s">
        <v>78</v>
      </c>
      <c r="C1630" s="73">
        <v>8000</v>
      </c>
      <c r="D1630" s="73">
        <v>8000</v>
      </c>
      <c r="E1630" s="74">
        <f t="shared" si="353"/>
        <v>100</v>
      </c>
    </row>
    <row r="1631" spans="1:5" s="79" customFormat="1" ht="39" x14ac:dyDescent="0.2">
      <c r="A1631" s="91">
        <v>418000</v>
      </c>
      <c r="B1631" s="75" t="s">
        <v>217</v>
      </c>
      <c r="C1631" s="134">
        <f t="shared" ref="C1631" si="356">C1632</f>
        <v>3500</v>
      </c>
      <c r="D1631" s="134">
        <f>D1632</f>
        <v>3500</v>
      </c>
      <c r="E1631" s="135">
        <f t="shared" si="353"/>
        <v>100</v>
      </c>
    </row>
    <row r="1632" spans="1:5" s="60" customFormat="1" x14ac:dyDescent="0.2">
      <c r="A1632" s="89">
        <v>418400</v>
      </c>
      <c r="B1632" s="25" t="s">
        <v>219</v>
      </c>
      <c r="C1632" s="73">
        <v>3500</v>
      </c>
      <c r="D1632" s="73">
        <v>3500</v>
      </c>
      <c r="E1632" s="74">
        <f t="shared" si="353"/>
        <v>100</v>
      </c>
    </row>
    <row r="1633" spans="1:5" s="60" customFormat="1" ht="19.5" x14ac:dyDescent="0.2">
      <c r="A1633" s="91">
        <v>510000</v>
      </c>
      <c r="B1633" s="75" t="s">
        <v>273</v>
      </c>
      <c r="C1633" s="134">
        <f>C1634+C1637</f>
        <v>147000</v>
      </c>
      <c r="D1633" s="134">
        <f>D1634+D1637</f>
        <v>147000</v>
      </c>
      <c r="E1633" s="135">
        <f t="shared" si="353"/>
        <v>100</v>
      </c>
    </row>
    <row r="1634" spans="1:5" s="60" customFormat="1" ht="19.5" x14ac:dyDescent="0.2">
      <c r="A1634" s="91">
        <v>511000</v>
      </c>
      <c r="B1634" s="75" t="s">
        <v>274</v>
      </c>
      <c r="C1634" s="134">
        <f>SUM(C1635:C1636)</f>
        <v>140000</v>
      </c>
      <c r="D1634" s="134">
        <f>SUM(D1635:D1636)</f>
        <v>140000</v>
      </c>
      <c r="E1634" s="135">
        <f t="shared" si="353"/>
        <v>100</v>
      </c>
    </row>
    <row r="1635" spans="1:5" s="60" customFormat="1" x14ac:dyDescent="0.2">
      <c r="A1635" s="89">
        <v>511300</v>
      </c>
      <c r="B1635" s="25" t="s">
        <v>277</v>
      </c>
      <c r="C1635" s="73">
        <v>90000</v>
      </c>
      <c r="D1635" s="73">
        <v>90000</v>
      </c>
      <c r="E1635" s="74">
        <f t="shared" si="353"/>
        <v>100</v>
      </c>
    </row>
    <row r="1636" spans="1:5" s="60" customFormat="1" x14ac:dyDescent="0.2">
      <c r="A1636" s="89">
        <v>511700</v>
      </c>
      <c r="B1636" s="25" t="s">
        <v>280</v>
      </c>
      <c r="C1636" s="73">
        <v>50000</v>
      </c>
      <c r="D1636" s="73">
        <v>50000</v>
      </c>
      <c r="E1636" s="74">
        <f t="shared" si="353"/>
        <v>100</v>
      </c>
    </row>
    <row r="1637" spans="1:5" s="60" customFormat="1" ht="19.5" x14ac:dyDescent="0.2">
      <c r="A1637" s="91">
        <v>516000</v>
      </c>
      <c r="B1637" s="75" t="s">
        <v>287</v>
      </c>
      <c r="C1637" s="151">
        <f t="shared" ref="C1637" si="357">C1638</f>
        <v>7000</v>
      </c>
      <c r="D1637" s="151">
        <f>D1638</f>
        <v>7000</v>
      </c>
      <c r="E1637" s="152">
        <f t="shared" si="353"/>
        <v>100</v>
      </c>
    </row>
    <row r="1638" spans="1:5" s="60" customFormat="1" x14ac:dyDescent="0.2">
      <c r="A1638" s="89">
        <v>516100</v>
      </c>
      <c r="B1638" s="25" t="s">
        <v>287</v>
      </c>
      <c r="C1638" s="73">
        <v>7000</v>
      </c>
      <c r="D1638" s="73">
        <v>7000</v>
      </c>
      <c r="E1638" s="74">
        <f t="shared" si="353"/>
        <v>100</v>
      </c>
    </row>
    <row r="1639" spans="1:5" s="79" customFormat="1" ht="19.5" x14ac:dyDescent="0.2">
      <c r="A1639" s="91">
        <v>630000</v>
      </c>
      <c r="B1639" s="75" t="s">
        <v>308</v>
      </c>
      <c r="C1639" s="134">
        <f>C1640</f>
        <v>100000</v>
      </c>
      <c r="D1639" s="134">
        <f>D1640</f>
        <v>107000</v>
      </c>
      <c r="E1639" s="135">
        <f t="shared" si="353"/>
        <v>107</v>
      </c>
    </row>
    <row r="1640" spans="1:5" s="79" customFormat="1" ht="19.5" x14ac:dyDescent="0.2">
      <c r="A1640" s="91">
        <v>638000</v>
      </c>
      <c r="B1640" s="75" t="s">
        <v>317</v>
      </c>
      <c r="C1640" s="134">
        <f t="shared" ref="C1640" si="358">C1641</f>
        <v>100000</v>
      </c>
      <c r="D1640" s="134">
        <f>D1641</f>
        <v>107000</v>
      </c>
      <c r="E1640" s="135">
        <f t="shared" si="353"/>
        <v>107</v>
      </c>
    </row>
    <row r="1641" spans="1:5" s="60" customFormat="1" x14ac:dyDescent="0.2">
      <c r="A1641" s="89">
        <v>638100</v>
      </c>
      <c r="B1641" s="25" t="s">
        <v>318</v>
      </c>
      <c r="C1641" s="73">
        <v>100000</v>
      </c>
      <c r="D1641" s="73">
        <v>107000</v>
      </c>
      <c r="E1641" s="74">
        <f t="shared" si="353"/>
        <v>107</v>
      </c>
    </row>
    <row r="1642" spans="1:5" s="60" customFormat="1" x14ac:dyDescent="0.2">
      <c r="A1642" s="141"/>
      <c r="B1642" s="128" t="s">
        <v>327</v>
      </c>
      <c r="C1642" s="139">
        <f>C1613+C1633+C1639</f>
        <v>4676000</v>
      </c>
      <c r="D1642" s="139">
        <f>D1613+D1633+D1639</f>
        <v>4614000</v>
      </c>
      <c r="E1642" s="140">
        <f t="shared" si="353"/>
        <v>98.67408041060736</v>
      </c>
    </row>
    <row r="1643" spans="1:5" s="60" customFormat="1" ht="19.5" x14ac:dyDescent="0.2">
      <c r="A1643" s="88"/>
      <c r="B1643" s="75"/>
      <c r="C1643" s="132"/>
      <c r="D1643" s="132"/>
      <c r="E1643" s="133"/>
    </row>
    <row r="1644" spans="1:5" s="60" customFormat="1" x14ac:dyDescent="0.2">
      <c r="A1644" s="77"/>
      <c r="B1644" s="67"/>
      <c r="C1644" s="132"/>
      <c r="D1644" s="132"/>
      <c r="E1644" s="133"/>
    </row>
    <row r="1645" spans="1:5" s="60" customFormat="1" ht="19.5" x14ac:dyDescent="0.2">
      <c r="A1645" s="89" t="s">
        <v>423</v>
      </c>
      <c r="B1645" s="75"/>
      <c r="C1645" s="132"/>
      <c r="D1645" s="132"/>
      <c r="E1645" s="133"/>
    </row>
    <row r="1646" spans="1:5" s="60" customFormat="1" ht="19.5" x14ac:dyDescent="0.2">
      <c r="A1646" s="89" t="s">
        <v>412</v>
      </c>
      <c r="B1646" s="75"/>
      <c r="C1646" s="132"/>
      <c r="D1646" s="132"/>
      <c r="E1646" s="133"/>
    </row>
    <row r="1647" spans="1:5" s="60" customFormat="1" ht="19.5" x14ac:dyDescent="0.2">
      <c r="A1647" s="89" t="s">
        <v>401</v>
      </c>
      <c r="B1647" s="75"/>
      <c r="C1647" s="132"/>
      <c r="D1647" s="132"/>
      <c r="E1647" s="133"/>
    </row>
    <row r="1648" spans="1:5" s="60" customFormat="1" ht="19.5" x14ac:dyDescent="0.2">
      <c r="A1648" s="89" t="s">
        <v>326</v>
      </c>
      <c r="B1648" s="75"/>
      <c r="C1648" s="132"/>
      <c r="D1648" s="132"/>
      <c r="E1648" s="133"/>
    </row>
    <row r="1649" spans="1:5" s="60" customFormat="1" x14ac:dyDescent="0.2">
      <c r="A1649" s="89"/>
      <c r="B1649" s="66"/>
      <c r="C1649" s="124"/>
      <c r="D1649" s="124"/>
      <c r="E1649" s="125"/>
    </row>
    <row r="1650" spans="1:5" s="60" customFormat="1" ht="19.5" x14ac:dyDescent="0.2">
      <c r="A1650" s="91">
        <v>410000</v>
      </c>
      <c r="B1650" s="69" t="s">
        <v>42</v>
      </c>
      <c r="C1650" s="134">
        <f t="shared" ref="C1650" si="359">C1651+C1656</f>
        <v>417700</v>
      </c>
      <c r="D1650" s="134">
        <f t="shared" ref="D1650" si="360">D1651+D1656</f>
        <v>420700</v>
      </c>
      <c r="E1650" s="135">
        <f t="shared" si="353"/>
        <v>100.71821881733301</v>
      </c>
    </row>
    <row r="1651" spans="1:5" s="60" customFormat="1" ht="19.5" x14ac:dyDescent="0.2">
      <c r="A1651" s="91">
        <v>411000</v>
      </c>
      <c r="B1651" s="69" t="s">
        <v>43</v>
      </c>
      <c r="C1651" s="134">
        <f t="shared" ref="C1651" si="361">SUM(C1652:C1655)</f>
        <v>325500</v>
      </c>
      <c r="D1651" s="134">
        <f t="shared" ref="D1651" si="362">SUM(D1652:D1655)</f>
        <v>326700</v>
      </c>
      <c r="E1651" s="135">
        <f t="shared" si="353"/>
        <v>100.36866359447005</v>
      </c>
    </row>
    <row r="1652" spans="1:5" s="60" customFormat="1" x14ac:dyDescent="0.2">
      <c r="A1652" s="89">
        <v>411100</v>
      </c>
      <c r="B1652" s="25" t="s">
        <v>44</v>
      </c>
      <c r="C1652" s="73">
        <v>311000</v>
      </c>
      <c r="D1652" s="73">
        <v>309800</v>
      </c>
      <c r="E1652" s="74">
        <f t="shared" si="353"/>
        <v>99.614147909967841</v>
      </c>
    </row>
    <row r="1653" spans="1:5" s="60" customFormat="1" ht="37.5" x14ac:dyDescent="0.2">
      <c r="A1653" s="89">
        <v>411200</v>
      </c>
      <c r="B1653" s="25" t="s">
        <v>45</v>
      </c>
      <c r="C1653" s="73">
        <v>3700</v>
      </c>
      <c r="D1653" s="73">
        <v>8100</v>
      </c>
      <c r="E1653" s="74">
        <f t="shared" si="353"/>
        <v>218.91891891891891</v>
      </c>
    </row>
    <row r="1654" spans="1:5" s="60" customFormat="1" ht="37.5" x14ac:dyDescent="0.2">
      <c r="A1654" s="89">
        <v>411300</v>
      </c>
      <c r="B1654" s="25" t="s">
        <v>46</v>
      </c>
      <c r="C1654" s="73">
        <v>6000</v>
      </c>
      <c r="D1654" s="73">
        <v>4000</v>
      </c>
      <c r="E1654" s="74">
        <f t="shared" si="353"/>
        <v>66.666666666666657</v>
      </c>
    </row>
    <row r="1655" spans="1:5" s="60" customFormat="1" x14ac:dyDescent="0.2">
      <c r="A1655" s="89">
        <v>411400</v>
      </c>
      <c r="B1655" s="25" t="s">
        <v>47</v>
      </c>
      <c r="C1655" s="73">
        <v>4800</v>
      </c>
      <c r="D1655" s="73">
        <v>4800</v>
      </c>
      <c r="E1655" s="74">
        <f t="shared" si="353"/>
        <v>100</v>
      </c>
    </row>
    <row r="1656" spans="1:5" s="60" customFormat="1" ht="19.5" x14ac:dyDescent="0.2">
      <c r="A1656" s="91">
        <v>412000</v>
      </c>
      <c r="B1656" s="75" t="s">
        <v>48</v>
      </c>
      <c r="C1656" s="134">
        <f>SUM(C1657:C1666)</f>
        <v>92200</v>
      </c>
      <c r="D1656" s="134">
        <f>SUM(D1657:D1666)</f>
        <v>94000</v>
      </c>
      <c r="E1656" s="135">
        <f t="shared" si="353"/>
        <v>101.95227765726682</v>
      </c>
    </row>
    <row r="1657" spans="1:5" s="60" customFormat="1" x14ac:dyDescent="0.2">
      <c r="A1657" s="89">
        <v>412100</v>
      </c>
      <c r="B1657" s="25" t="s">
        <v>49</v>
      </c>
      <c r="C1657" s="73">
        <v>999.99999999999977</v>
      </c>
      <c r="D1657" s="73">
        <v>999.99999999999977</v>
      </c>
      <c r="E1657" s="74">
        <f t="shared" si="353"/>
        <v>100</v>
      </c>
    </row>
    <row r="1658" spans="1:5" s="60" customFormat="1" ht="37.5" x14ac:dyDescent="0.2">
      <c r="A1658" s="89">
        <v>412200</v>
      </c>
      <c r="B1658" s="25" t="s">
        <v>50</v>
      </c>
      <c r="C1658" s="73">
        <v>32000</v>
      </c>
      <c r="D1658" s="73">
        <v>32100.000000000004</v>
      </c>
      <c r="E1658" s="74">
        <f t="shared" si="353"/>
        <v>100.3125</v>
      </c>
    </row>
    <row r="1659" spans="1:5" s="60" customFormat="1" x14ac:dyDescent="0.2">
      <c r="A1659" s="89">
        <v>412300</v>
      </c>
      <c r="B1659" s="25" t="s">
        <v>51</v>
      </c>
      <c r="C1659" s="73">
        <v>9100</v>
      </c>
      <c r="D1659" s="73">
        <v>7100</v>
      </c>
      <c r="E1659" s="74">
        <f t="shared" si="353"/>
        <v>78.021978021978029</v>
      </c>
    </row>
    <row r="1660" spans="1:5" s="60" customFormat="1" x14ac:dyDescent="0.2">
      <c r="A1660" s="89">
        <v>412500</v>
      </c>
      <c r="B1660" s="25" t="s">
        <v>55</v>
      </c>
      <c r="C1660" s="73">
        <v>7000</v>
      </c>
      <c r="D1660" s="73">
        <v>6000</v>
      </c>
      <c r="E1660" s="74">
        <f t="shared" si="353"/>
        <v>85.714285714285708</v>
      </c>
    </row>
    <row r="1661" spans="1:5" s="60" customFormat="1" x14ac:dyDescent="0.2">
      <c r="A1661" s="89">
        <v>412600</v>
      </c>
      <c r="B1661" s="25" t="s">
        <v>56</v>
      </c>
      <c r="C1661" s="73">
        <v>9200</v>
      </c>
      <c r="D1661" s="73">
        <v>9000.0000000000036</v>
      </c>
      <c r="E1661" s="74">
        <f t="shared" si="353"/>
        <v>97.826086956521777</v>
      </c>
    </row>
    <row r="1662" spans="1:5" s="60" customFormat="1" x14ac:dyDescent="0.2">
      <c r="A1662" s="89">
        <v>412700</v>
      </c>
      <c r="B1662" s="25" t="s">
        <v>58</v>
      </c>
      <c r="C1662" s="73">
        <v>9800</v>
      </c>
      <c r="D1662" s="73">
        <v>10700</v>
      </c>
      <c r="E1662" s="74">
        <f t="shared" si="353"/>
        <v>109.18367346938776</v>
      </c>
    </row>
    <row r="1663" spans="1:5" s="60" customFormat="1" x14ac:dyDescent="0.2">
      <c r="A1663" s="89">
        <v>412900</v>
      </c>
      <c r="B1663" s="126" t="s">
        <v>74</v>
      </c>
      <c r="C1663" s="73">
        <v>3500</v>
      </c>
      <c r="D1663" s="73">
        <v>4500</v>
      </c>
      <c r="E1663" s="74">
        <f t="shared" si="353"/>
        <v>128.57142857142858</v>
      </c>
    </row>
    <row r="1664" spans="1:5" s="60" customFormat="1" x14ac:dyDescent="0.2">
      <c r="A1664" s="89">
        <v>412900</v>
      </c>
      <c r="B1664" s="126" t="s">
        <v>75</v>
      </c>
      <c r="C1664" s="73">
        <v>16500</v>
      </c>
      <c r="D1664" s="73">
        <v>20000</v>
      </c>
      <c r="E1664" s="74">
        <f t="shared" si="353"/>
        <v>121.21212121212122</v>
      </c>
    </row>
    <row r="1665" spans="1:5" s="60" customFormat="1" x14ac:dyDescent="0.2">
      <c r="A1665" s="89">
        <v>412900</v>
      </c>
      <c r="B1665" s="126" t="s">
        <v>76</v>
      </c>
      <c r="C1665" s="73">
        <v>2100</v>
      </c>
      <c r="D1665" s="73">
        <v>2100</v>
      </c>
      <c r="E1665" s="74">
        <f t="shared" ref="E1665:E1715" si="363">D1665/C1665*100</f>
        <v>100</v>
      </c>
    </row>
    <row r="1666" spans="1:5" s="60" customFormat="1" x14ac:dyDescent="0.2">
      <c r="A1666" s="89">
        <v>412900</v>
      </c>
      <c r="B1666" s="126" t="s">
        <v>77</v>
      </c>
      <c r="C1666" s="73">
        <v>2000</v>
      </c>
      <c r="D1666" s="73">
        <v>1500</v>
      </c>
      <c r="E1666" s="74">
        <f t="shared" si="363"/>
        <v>75</v>
      </c>
    </row>
    <row r="1667" spans="1:5" s="60" customFormat="1" x14ac:dyDescent="0.2">
      <c r="A1667" s="141"/>
      <c r="B1667" s="128" t="s">
        <v>327</v>
      </c>
      <c r="C1667" s="139">
        <f>C1650</f>
        <v>417700</v>
      </c>
      <c r="D1667" s="139">
        <f>D1650</f>
        <v>420700</v>
      </c>
      <c r="E1667" s="140">
        <f t="shared" si="363"/>
        <v>100.71821881733301</v>
      </c>
    </row>
    <row r="1668" spans="1:5" s="60" customFormat="1" x14ac:dyDescent="0.2">
      <c r="A1668" s="142"/>
      <c r="B1668" s="67"/>
      <c r="C1668" s="124"/>
      <c r="D1668" s="124"/>
      <c r="E1668" s="125"/>
    </row>
    <row r="1669" spans="1:5" s="60" customFormat="1" x14ac:dyDescent="0.2">
      <c r="A1669" s="77"/>
      <c r="B1669" s="67"/>
      <c r="C1669" s="132"/>
      <c r="D1669" s="132"/>
      <c r="E1669" s="133"/>
    </row>
    <row r="1670" spans="1:5" s="60" customFormat="1" x14ac:dyDescent="0.2">
      <c r="A1670" s="89" t="s">
        <v>424</v>
      </c>
      <c r="B1670" s="25"/>
      <c r="C1670" s="132"/>
      <c r="D1670" s="132"/>
      <c r="E1670" s="133"/>
    </row>
    <row r="1671" spans="1:5" s="60" customFormat="1" x14ac:dyDescent="0.2">
      <c r="A1671" s="89" t="s">
        <v>412</v>
      </c>
      <c r="B1671" s="25"/>
      <c r="C1671" s="132"/>
      <c r="D1671" s="132"/>
      <c r="E1671" s="133"/>
    </row>
    <row r="1672" spans="1:5" s="60" customFormat="1" ht="19.5" x14ac:dyDescent="0.2">
      <c r="A1672" s="89" t="s">
        <v>425</v>
      </c>
      <c r="B1672" s="75"/>
      <c r="C1672" s="132"/>
      <c r="D1672" s="132"/>
      <c r="E1672" s="133"/>
    </row>
    <row r="1673" spans="1:5" s="60" customFormat="1" ht="19.5" x14ac:dyDescent="0.2">
      <c r="A1673" s="89" t="s">
        <v>326</v>
      </c>
      <c r="B1673" s="75"/>
      <c r="C1673" s="132"/>
      <c r="D1673" s="132"/>
      <c r="E1673" s="133"/>
    </row>
    <row r="1674" spans="1:5" s="60" customFormat="1" x14ac:dyDescent="0.2">
      <c r="A1674" s="89"/>
      <c r="B1674" s="66"/>
      <c r="C1674" s="124"/>
      <c r="D1674" s="124"/>
      <c r="E1674" s="125"/>
    </row>
    <row r="1675" spans="1:5" s="60" customFormat="1" ht="19.5" x14ac:dyDescent="0.2">
      <c r="A1675" s="91">
        <v>410000</v>
      </c>
      <c r="B1675" s="69" t="s">
        <v>42</v>
      </c>
      <c r="C1675" s="134">
        <f t="shared" ref="C1675" si="364">C1676+C1681</f>
        <v>5660400</v>
      </c>
      <c r="D1675" s="134">
        <f t="shared" ref="D1675" si="365">D1676+D1681</f>
        <v>5660800</v>
      </c>
      <c r="E1675" s="135">
        <f t="shared" si="363"/>
        <v>100.0070666384001</v>
      </c>
    </row>
    <row r="1676" spans="1:5" s="60" customFormat="1" ht="19.5" x14ac:dyDescent="0.2">
      <c r="A1676" s="91">
        <v>411000</v>
      </c>
      <c r="B1676" s="69" t="s">
        <v>43</v>
      </c>
      <c r="C1676" s="134">
        <f t="shared" ref="C1676" si="366">SUM(C1677:C1680)</f>
        <v>5210000</v>
      </c>
      <c r="D1676" s="134">
        <f t="shared" ref="D1676" si="367">SUM(D1677:D1680)</f>
        <v>5351400</v>
      </c>
      <c r="E1676" s="135">
        <f t="shared" si="363"/>
        <v>102.71401151631478</v>
      </c>
    </row>
    <row r="1677" spans="1:5" s="60" customFormat="1" x14ac:dyDescent="0.2">
      <c r="A1677" s="89">
        <v>411100</v>
      </c>
      <c r="B1677" s="25" t="s">
        <v>44</v>
      </c>
      <c r="C1677" s="73">
        <v>4900000</v>
      </c>
      <c r="D1677" s="73">
        <v>5001400</v>
      </c>
      <c r="E1677" s="74">
        <f t="shared" si="363"/>
        <v>102.06938775510204</v>
      </c>
    </row>
    <row r="1678" spans="1:5" s="60" customFormat="1" ht="37.5" x14ac:dyDescent="0.2">
      <c r="A1678" s="89">
        <v>411200</v>
      </c>
      <c r="B1678" s="25" t="s">
        <v>45</v>
      </c>
      <c r="C1678" s="73">
        <v>250000</v>
      </c>
      <c r="D1678" s="73">
        <v>235500</v>
      </c>
      <c r="E1678" s="74">
        <f t="shared" si="363"/>
        <v>94.199999999999989</v>
      </c>
    </row>
    <row r="1679" spans="1:5" s="60" customFormat="1" ht="37.5" x14ac:dyDescent="0.2">
      <c r="A1679" s="89">
        <v>411300</v>
      </c>
      <c r="B1679" s="25" t="s">
        <v>46</v>
      </c>
      <c r="C1679" s="73">
        <v>40000</v>
      </c>
      <c r="D1679" s="73">
        <v>80000</v>
      </c>
      <c r="E1679" s="74">
        <f t="shared" si="363"/>
        <v>200</v>
      </c>
    </row>
    <row r="1680" spans="1:5" s="60" customFormat="1" x14ac:dyDescent="0.2">
      <c r="A1680" s="89">
        <v>411400</v>
      </c>
      <c r="B1680" s="25" t="s">
        <v>47</v>
      </c>
      <c r="C1680" s="73">
        <v>20000</v>
      </c>
      <c r="D1680" s="73">
        <v>34500</v>
      </c>
      <c r="E1680" s="74">
        <f t="shared" si="363"/>
        <v>172.5</v>
      </c>
    </row>
    <row r="1681" spans="1:5" s="60" customFormat="1" ht="19.5" x14ac:dyDescent="0.2">
      <c r="A1681" s="91">
        <v>412000</v>
      </c>
      <c r="B1681" s="75" t="s">
        <v>48</v>
      </c>
      <c r="C1681" s="134">
        <f>SUM(C1682:C1691)</f>
        <v>450400</v>
      </c>
      <c r="D1681" s="134">
        <f>SUM(D1682:D1691)</f>
        <v>309400</v>
      </c>
      <c r="E1681" s="135">
        <f t="shared" si="363"/>
        <v>68.694493783303727</v>
      </c>
    </row>
    <row r="1682" spans="1:5" s="60" customFormat="1" x14ac:dyDescent="0.2">
      <c r="A1682" s="89">
        <v>412100</v>
      </c>
      <c r="B1682" s="25" t="s">
        <v>49</v>
      </c>
      <c r="C1682" s="73">
        <v>4900</v>
      </c>
      <c r="D1682" s="73">
        <v>4900</v>
      </c>
      <c r="E1682" s="74">
        <f t="shared" si="363"/>
        <v>100</v>
      </c>
    </row>
    <row r="1683" spans="1:5" s="60" customFormat="1" ht="37.5" x14ac:dyDescent="0.2">
      <c r="A1683" s="89">
        <v>412200</v>
      </c>
      <c r="B1683" s="25" t="s">
        <v>50</v>
      </c>
      <c r="C1683" s="73">
        <v>28500</v>
      </c>
      <c r="D1683" s="73">
        <v>27500</v>
      </c>
      <c r="E1683" s="74">
        <f t="shared" si="363"/>
        <v>96.491228070175438</v>
      </c>
    </row>
    <row r="1684" spans="1:5" s="60" customFormat="1" x14ac:dyDescent="0.2">
      <c r="A1684" s="89">
        <v>412300</v>
      </c>
      <c r="B1684" s="25" t="s">
        <v>51</v>
      </c>
      <c r="C1684" s="73">
        <v>23000</v>
      </c>
      <c r="D1684" s="73">
        <v>23000</v>
      </c>
      <c r="E1684" s="74">
        <f t="shared" si="363"/>
        <v>100</v>
      </c>
    </row>
    <row r="1685" spans="1:5" s="60" customFormat="1" x14ac:dyDescent="0.2">
      <c r="A1685" s="89">
        <v>412400</v>
      </c>
      <c r="B1685" s="25" t="s">
        <v>53</v>
      </c>
      <c r="C1685" s="73">
        <v>150000</v>
      </c>
      <c r="D1685" s="73">
        <v>0</v>
      </c>
      <c r="E1685" s="74">
        <f t="shared" si="363"/>
        <v>0</v>
      </c>
    </row>
    <row r="1686" spans="1:5" s="60" customFormat="1" x14ac:dyDescent="0.2">
      <c r="A1686" s="89">
        <v>412500</v>
      </c>
      <c r="B1686" s="25" t="s">
        <v>55</v>
      </c>
      <c r="C1686" s="73">
        <v>65000</v>
      </c>
      <c r="D1686" s="73">
        <v>54000.000000000007</v>
      </c>
      <c r="E1686" s="74">
        <f t="shared" si="363"/>
        <v>83.076923076923094</v>
      </c>
    </row>
    <row r="1687" spans="1:5" s="60" customFormat="1" x14ac:dyDescent="0.2">
      <c r="A1687" s="89">
        <v>412600</v>
      </c>
      <c r="B1687" s="25" t="s">
        <v>56</v>
      </c>
      <c r="C1687" s="73">
        <v>135000</v>
      </c>
      <c r="D1687" s="73">
        <v>137999.99999999994</v>
      </c>
      <c r="E1687" s="74">
        <f t="shared" si="363"/>
        <v>102.22222222222217</v>
      </c>
    </row>
    <row r="1688" spans="1:5" s="60" customFormat="1" x14ac:dyDescent="0.2">
      <c r="A1688" s="89">
        <v>412700</v>
      </c>
      <c r="B1688" s="25" t="s">
        <v>58</v>
      </c>
      <c r="C1688" s="73">
        <v>35000</v>
      </c>
      <c r="D1688" s="73">
        <v>35000.000000000029</v>
      </c>
      <c r="E1688" s="74">
        <f t="shared" si="363"/>
        <v>100.00000000000009</v>
      </c>
    </row>
    <row r="1689" spans="1:5" s="60" customFormat="1" x14ac:dyDescent="0.2">
      <c r="A1689" s="89">
        <v>412900</v>
      </c>
      <c r="B1689" s="25" t="s">
        <v>76</v>
      </c>
      <c r="C1689" s="73">
        <v>0</v>
      </c>
      <c r="D1689" s="73">
        <v>2000</v>
      </c>
      <c r="E1689" s="74">
        <v>0</v>
      </c>
    </row>
    <row r="1690" spans="1:5" s="60" customFormat="1" x14ac:dyDescent="0.2">
      <c r="A1690" s="89">
        <v>412900</v>
      </c>
      <c r="B1690" s="126" t="s">
        <v>77</v>
      </c>
      <c r="C1690" s="73">
        <v>9000</v>
      </c>
      <c r="D1690" s="73">
        <v>16000</v>
      </c>
      <c r="E1690" s="74">
        <f t="shared" si="363"/>
        <v>177.77777777777777</v>
      </c>
    </row>
    <row r="1691" spans="1:5" s="60" customFormat="1" x14ac:dyDescent="0.2">
      <c r="A1691" s="89">
        <v>412900</v>
      </c>
      <c r="B1691" s="25" t="s">
        <v>80</v>
      </c>
      <c r="C1691" s="73">
        <v>0</v>
      </c>
      <c r="D1691" s="73">
        <v>9000</v>
      </c>
      <c r="E1691" s="74">
        <v>0</v>
      </c>
    </row>
    <row r="1692" spans="1:5" s="60" customFormat="1" ht="19.5" x14ac:dyDescent="0.2">
      <c r="A1692" s="91">
        <v>510000</v>
      </c>
      <c r="B1692" s="75" t="s">
        <v>273</v>
      </c>
      <c r="C1692" s="134">
        <f t="shared" ref="C1692" si="368">C1693+C1695</f>
        <v>115500</v>
      </c>
      <c r="D1692" s="134">
        <f>D1693+D1695</f>
        <v>258500</v>
      </c>
      <c r="E1692" s="135">
        <f t="shared" si="363"/>
        <v>223.80952380952382</v>
      </c>
    </row>
    <row r="1693" spans="1:5" s="60" customFormat="1" ht="19.5" x14ac:dyDescent="0.2">
      <c r="A1693" s="91">
        <v>511000</v>
      </c>
      <c r="B1693" s="75" t="s">
        <v>274</v>
      </c>
      <c r="C1693" s="134">
        <f t="shared" ref="C1693" si="369">SUM(C1694:C1694)</f>
        <v>115500</v>
      </c>
      <c r="D1693" s="134">
        <f>SUM(D1694:D1694)</f>
        <v>113499.99999999999</v>
      </c>
      <c r="E1693" s="135">
        <f t="shared" si="363"/>
        <v>98.268398268398258</v>
      </c>
    </row>
    <row r="1694" spans="1:5" s="60" customFormat="1" x14ac:dyDescent="0.2">
      <c r="A1694" s="89">
        <v>511300</v>
      </c>
      <c r="B1694" s="25" t="s">
        <v>277</v>
      </c>
      <c r="C1694" s="73">
        <v>115500</v>
      </c>
      <c r="D1694" s="73">
        <v>113499.99999999999</v>
      </c>
      <c r="E1694" s="74">
        <f t="shared" si="363"/>
        <v>98.268398268398258</v>
      </c>
    </row>
    <row r="1695" spans="1:5" s="79" customFormat="1" ht="19.5" x14ac:dyDescent="0.2">
      <c r="A1695" s="91">
        <v>516000</v>
      </c>
      <c r="B1695" s="75" t="s">
        <v>287</v>
      </c>
      <c r="C1695" s="134">
        <f t="shared" ref="C1695" si="370">C1696</f>
        <v>0</v>
      </c>
      <c r="D1695" s="134">
        <f>D1696</f>
        <v>145000</v>
      </c>
      <c r="E1695" s="135">
        <v>0</v>
      </c>
    </row>
    <row r="1696" spans="1:5" s="60" customFormat="1" x14ac:dyDescent="0.2">
      <c r="A1696" s="89">
        <v>516100</v>
      </c>
      <c r="B1696" s="25" t="s">
        <v>287</v>
      </c>
      <c r="C1696" s="73">
        <v>0</v>
      </c>
      <c r="D1696" s="73">
        <v>145000</v>
      </c>
      <c r="E1696" s="74">
        <v>0</v>
      </c>
    </row>
    <row r="1697" spans="1:5" s="79" customFormat="1" ht="19.5" x14ac:dyDescent="0.2">
      <c r="A1697" s="91">
        <v>630000</v>
      </c>
      <c r="B1697" s="75" t="s">
        <v>308</v>
      </c>
      <c r="C1697" s="134">
        <f>C1698</f>
        <v>30000</v>
      </c>
      <c r="D1697" s="134">
        <f>D1698</f>
        <v>30000</v>
      </c>
      <c r="E1697" s="135">
        <f t="shared" si="363"/>
        <v>100</v>
      </c>
    </row>
    <row r="1698" spans="1:5" s="79" customFormat="1" ht="19.5" x14ac:dyDescent="0.2">
      <c r="A1698" s="91">
        <v>638000</v>
      </c>
      <c r="B1698" s="75" t="s">
        <v>317</v>
      </c>
      <c r="C1698" s="134">
        <f t="shared" ref="C1698" si="371">C1699</f>
        <v>30000</v>
      </c>
      <c r="D1698" s="134">
        <f>D1699</f>
        <v>30000</v>
      </c>
      <c r="E1698" s="135">
        <f t="shared" si="363"/>
        <v>100</v>
      </c>
    </row>
    <row r="1699" spans="1:5" s="60" customFormat="1" x14ac:dyDescent="0.2">
      <c r="A1699" s="89">
        <v>638100</v>
      </c>
      <c r="B1699" s="25" t="s">
        <v>318</v>
      </c>
      <c r="C1699" s="73">
        <v>30000</v>
      </c>
      <c r="D1699" s="73">
        <v>30000</v>
      </c>
      <c r="E1699" s="74">
        <f t="shared" si="363"/>
        <v>100</v>
      </c>
    </row>
    <row r="1700" spans="1:5" s="60" customFormat="1" x14ac:dyDescent="0.2">
      <c r="A1700" s="141"/>
      <c r="B1700" s="128" t="s">
        <v>327</v>
      </c>
      <c r="C1700" s="139">
        <f>C1675+C1692+C1697</f>
        <v>5805900</v>
      </c>
      <c r="D1700" s="139">
        <f>D1675+D1692+D1697</f>
        <v>5949300</v>
      </c>
      <c r="E1700" s="140">
        <f t="shared" si="363"/>
        <v>102.46990130729085</v>
      </c>
    </row>
    <row r="1701" spans="1:5" s="60" customFormat="1" x14ac:dyDescent="0.2">
      <c r="A1701" s="142"/>
      <c r="B1701" s="67"/>
      <c r="C1701" s="124"/>
      <c r="D1701" s="124"/>
      <c r="E1701" s="125"/>
    </row>
    <row r="1702" spans="1:5" s="60" customFormat="1" x14ac:dyDescent="0.2">
      <c r="A1702" s="77"/>
      <c r="B1702" s="67"/>
      <c r="C1702" s="132"/>
      <c r="D1702" s="132"/>
      <c r="E1702" s="133"/>
    </row>
    <row r="1703" spans="1:5" s="60" customFormat="1" ht="19.5" x14ac:dyDescent="0.2">
      <c r="A1703" s="89" t="s">
        <v>426</v>
      </c>
      <c r="B1703" s="75"/>
      <c r="C1703" s="132"/>
      <c r="D1703" s="132"/>
      <c r="E1703" s="133"/>
    </row>
    <row r="1704" spans="1:5" s="60" customFormat="1" ht="19.5" x14ac:dyDescent="0.2">
      <c r="A1704" s="89" t="s">
        <v>412</v>
      </c>
      <c r="B1704" s="75"/>
      <c r="C1704" s="132"/>
      <c r="D1704" s="132"/>
      <c r="E1704" s="133"/>
    </row>
    <row r="1705" spans="1:5" s="60" customFormat="1" ht="19.5" x14ac:dyDescent="0.2">
      <c r="A1705" s="89" t="s">
        <v>427</v>
      </c>
      <c r="B1705" s="75"/>
      <c r="C1705" s="132"/>
      <c r="D1705" s="132"/>
      <c r="E1705" s="133"/>
    </row>
    <row r="1706" spans="1:5" s="60" customFormat="1" ht="19.5" x14ac:dyDescent="0.2">
      <c r="A1706" s="89" t="s">
        <v>326</v>
      </c>
      <c r="B1706" s="75"/>
      <c r="C1706" s="132"/>
      <c r="D1706" s="132"/>
      <c r="E1706" s="133"/>
    </row>
    <row r="1707" spans="1:5" s="60" customFormat="1" x14ac:dyDescent="0.2">
      <c r="A1707" s="89"/>
      <c r="B1707" s="66"/>
      <c r="C1707" s="124"/>
      <c r="D1707" s="124"/>
      <c r="E1707" s="125"/>
    </row>
    <row r="1708" spans="1:5" s="60" customFormat="1" ht="19.5" x14ac:dyDescent="0.2">
      <c r="A1708" s="91">
        <v>410000</v>
      </c>
      <c r="B1708" s="69" t="s">
        <v>42</v>
      </c>
      <c r="C1708" s="134">
        <f>C1709+C1714</f>
        <v>3696500</v>
      </c>
      <c r="D1708" s="134">
        <f>D1709+D1714</f>
        <v>3641700</v>
      </c>
      <c r="E1708" s="135">
        <f t="shared" si="363"/>
        <v>98.51751656972813</v>
      </c>
    </row>
    <row r="1709" spans="1:5" s="60" customFormat="1" ht="19.5" x14ac:dyDescent="0.2">
      <c r="A1709" s="91">
        <v>411000</v>
      </c>
      <c r="B1709" s="69" t="s">
        <v>43</v>
      </c>
      <c r="C1709" s="134">
        <f t="shared" ref="C1709" si="372">SUM(C1710:C1713)</f>
        <v>3157600</v>
      </c>
      <c r="D1709" s="134">
        <f t="shared" ref="D1709" si="373">SUM(D1710:D1713)</f>
        <v>3142000</v>
      </c>
      <c r="E1709" s="135">
        <f t="shared" si="363"/>
        <v>99.505953889029641</v>
      </c>
    </row>
    <row r="1710" spans="1:5" s="60" customFormat="1" x14ac:dyDescent="0.2">
      <c r="A1710" s="89">
        <v>411100</v>
      </c>
      <c r="B1710" s="25" t="s">
        <v>44</v>
      </c>
      <c r="C1710" s="73">
        <v>2975000</v>
      </c>
      <c r="D1710" s="73">
        <v>2956000</v>
      </c>
      <c r="E1710" s="74">
        <f t="shared" si="363"/>
        <v>99.361344537815128</v>
      </c>
    </row>
    <row r="1711" spans="1:5" s="60" customFormat="1" ht="37.5" x14ac:dyDescent="0.2">
      <c r="A1711" s="89">
        <v>411200</v>
      </c>
      <c r="B1711" s="25" t="s">
        <v>45</v>
      </c>
      <c r="C1711" s="73">
        <v>131200</v>
      </c>
      <c r="D1711" s="73">
        <v>146700</v>
      </c>
      <c r="E1711" s="74">
        <f t="shared" si="363"/>
        <v>111.8140243902439</v>
      </c>
    </row>
    <row r="1712" spans="1:5" s="60" customFormat="1" ht="37.5" x14ac:dyDescent="0.2">
      <c r="A1712" s="89">
        <v>411300</v>
      </c>
      <c r="B1712" s="25" t="s">
        <v>46</v>
      </c>
      <c r="C1712" s="73">
        <v>30000</v>
      </c>
      <c r="D1712" s="73">
        <v>19900</v>
      </c>
      <c r="E1712" s="74">
        <f t="shared" si="363"/>
        <v>66.333333333333329</v>
      </c>
    </row>
    <row r="1713" spans="1:5" s="60" customFormat="1" x14ac:dyDescent="0.2">
      <c r="A1713" s="89">
        <v>411400</v>
      </c>
      <c r="B1713" s="25" t="s">
        <v>47</v>
      </c>
      <c r="C1713" s="73">
        <v>21400</v>
      </c>
      <c r="D1713" s="73">
        <v>19400</v>
      </c>
      <c r="E1713" s="74">
        <f t="shared" si="363"/>
        <v>90.654205607476641</v>
      </c>
    </row>
    <row r="1714" spans="1:5" s="60" customFormat="1" ht="19.5" x14ac:dyDescent="0.2">
      <c r="A1714" s="91">
        <v>412000</v>
      </c>
      <c r="B1714" s="75" t="s">
        <v>48</v>
      </c>
      <c r="C1714" s="134">
        <f t="shared" ref="C1714" si="374">SUM(C1715:C1724)</f>
        <v>538900</v>
      </c>
      <c r="D1714" s="134">
        <f>SUM(D1715:D1724)</f>
        <v>499700</v>
      </c>
      <c r="E1714" s="135">
        <f t="shared" si="363"/>
        <v>92.725923176841718</v>
      </c>
    </row>
    <row r="1715" spans="1:5" s="60" customFormat="1" ht="37.5" x14ac:dyDescent="0.2">
      <c r="A1715" s="89">
        <v>412200</v>
      </c>
      <c r="B1715" s="25" t="s">
        <v>50</v>
      </c>
      <c r="C1715" s="73">
        <v>151200</v>
      </c>
      <c r="D1715" s="73">
        <v>151200</v>
      </c>
      <c r="E1715" s="74">
        <f t="shared" si="363"/>
        <v>100</v>
      </c>
    </row>
    <row r="1716" spans="1:5" s="60" customFormat="1" x14ac:dyDescent="0.2">
      <c r="A1716" s="89">
        <v>412300</v>
      </c>
      <c r="B1716" s="25" t="s">
        <v>51</v>
      </c>
      <c r="C1716" s="73">
        <v>31900</v>
      </c>
      <c r="D1716" s="73">
        <v>31900</v>
      </c>
      <c r="E1716" s="74">
        <f t="shared" ref="E1716:E1760" si="375">D1716/C1716*100</f>
        <v>100</v>
      </c>
    </row>
    <row r="1717" spans="1:5" s="60" customFormat="1" x14ac:dyDescent="0.2">
      <c r="A1717" s="89">
        <v>412500</v>
      </c>
      <c r="B1717" s="25" t="s">
        <v>55</v>
      </c>
      <c r="C1717" s="73">
        <v>26000</v>
      </c>
      <c r="D1717" s="73">
        <v>26000</v>
      </c>
      <c r="E1717" s="74">
        <f t="shared" si="375"/>
        <v>100</v>
      </c>
    </row>
    <row r="1718" spans="1:5" s="60" customFormat="1" x14ac:dyDescent="0.2">
      <c r="A1718" s="89">
        <v>412600</v>
      </c>
      <c r="B1718" s="25" t="s">
        <v>56</v>
      </c>
      <c r="C1718" s="73">
        <v>19000</v>
      </c>
      <c r="D1718" s="73">
        <v>19500</v>
      </c>
      <c r="E1718" s="74">
        <f t="shared" si="375"/>
        <v>102.63157894736842</v>
      </c>
    </row>
    <row r="1719" spans="1:5" s="60" customFormat="1" x14ac:dyDescent="0.2">
      <c r="A1719" s="89">
        <v>412700</v>
      </c>
      <c r="B1719" s="25" t="s">
        <v>58</v>
      </c>
      <c r="C1719" s="73">
        <v>290000</v>
      </c>
      <c r="D1719" s="73">
        <v>250000</v>
      </c>
      <c r="E1719" s="74">
        <f t="shared" si="375"/>
        <v>86.206896551724128</v>
      </c>
    </row>
    <row r="1720" spans="1:5" s="60" customFormat="1" x14ac:dyDescent="0.2">
      <c r="A1720" s="89">
        <v>412900</v>
      </c>
      <c r="B1720" s="25" t="s">
        <v>74</v>
      </c>
      <c r="C1720" s="73">
        <v>2500</v>
      </c>
      <c r="D1720" s="73">
        <v>2500</v>
      </c>
      <c r="E1720" s="74">
        <f t="shared" si="375"/>
        <v>100</v>
      </c>
    </row>
    <row r="1721" spans="1:5" s="60" customFormat="1" x14ac:dyDescent="0.2">
      <c r="A1721" s="89">
        <v>412900</v>
      </c>
      <c r="B1721" s="25" t="s">
        <v>75</v>
      </c>
      <c r="C1721" s="73">
        <v>5000</v>
      </c>
      <c r="D1721" s="73">
        <v>4000</v>
      </c>
      <c r="E1721" s="74">
        <f t="shared" si="375"/>
        <v>80</v>
      </c>
    </row>
    <row r="1722" spans="1:5" s="60" customFormat="1" x14ac:dyDescent="0.2">
      <c r="A1722" s="89">
        <v>412900</v>
      </c>
      <c r="B1722" s="25" t="s">
        <v>76</v>
      </c>
      <c r="C1722" s="73">
        <v>6000</v>
      </c>
      <c r="D1722" s="73">
        <v>6500</v>
      </c>
      <c r="E1722" s="74">
        <f t="shared" si="375"/>
        <v>108.33333333333333</v>
      </c>
    </row>
    <row r="1723" spans="1:5" s="60" customFormat="1" x14ac:dyDescent="0.2">
      <c r="A1723" s="89">
        <v>412900</v>
      </c>
      <c r="B1723" s="25" t="s">
        <v>78</v>
      </c>
      <c r="C1723" s="73">
        <v>7000</v>
      </c>
      <c r="D1723" s="73">
        <v>6500</v>
      </c>
      <c r="E1723" s="74">
        <f t="shared" si="375"/>
        <v>92.857142857142861</v>
      </c>
    </row>
    <row r="1724" spans="1:5" s="60" customFormat="1" x14ac:dyDescent="0.2">
      <c r="A1724" s="89">
        <v>412900</v>
      </c>
      <c r="B1724" s="25" t="s">
        <v>80</v>
      </c>
      <c r="C1724" s="73">
        <v>300</v>
      </c>
      <c r="D1724" s="73">
        <v>1600</v>
      </c>
      <c r="E1724" s="74"/>
    </row>
    <row r="1725" spans="1:5" s="60" customFormat="1" ht="19.5" x14ac:dyDescent="0.2">
      <c r="A1725" s="91">
        <v>510000</v>
      </c>
      <c r="B1725" s="75" t="s">
        <v>273</v>
      </c>
      <c r="C1725" s="134">
        <f t="shared" ref="C1725" si="376">C1726</f>
        <v>10000</v>
      </c>
      <c r="D1725" s="134">
        <f>D1726</f>
        <v>50000</v>
      </c>
      <c r="E1725" s="135"/>
    </row>
    <row r="1726" spans="1:5" s="60" customFormat="1" ht="19.5" x14ac:dyDescent="0.2">
      <c r="A1726" s="91">
        <v>511000</v>
      </c>
      <c r="B1726" s="75" t="s">
        <v>274</v>
      </c>
      <c r="C1726" s="134">
        <f>SUM(C1727:C1727)</f>
        <v>10000</v>
      </c>
      <c r="D1726" s="134">
        <f>SUM(D1727:D1727)</f>
        <v>50000</v>
      </c>
      <c r="E1726" s="135"/>
    </row>
    <row r="1727" spans="1:5" s="60" customFormat="1" x14ac:dyDescent="0.2">
      <c r="A1727" s="89">
        <v>511300</v>
      </c>
      <c r="B1727" s="25" t="s">
        <v>277</v>
      </c>
      <c r="C1727" s="73">
        <v>10000</v>
      </c>
      <c r="D1727" s="73">
        <v>50000</v>
      </c>
      <c r="E1727" s="74"/>
    </row>
    <row r="1728" spans="1:5" s="79" customFormat="1" ht="19.5" x14ac:dyDescent="0.2">
      <c r="A1728" s="91">
        <v>630000</v>
      </c>
      <c r="B1728" s="75" t="s">
        <v>308</v>
      </c>
      <c r="C1728" s="134">
        <f>C1729</f>
        <v>0</v>
      </c>
      <c r="D1728" s="134">
        <f>D1729</f>
        <v>5100</v>
      </c>
      <c r="E1728" s="135">
        <v>0</v>
      </c>
    </row>
    <row r="1729" spans="1:5" s="79" customFormat="1" ht="19.5" x14ac:dyDescent="0.2">
      <c r="A1729" s="91">
        <v>638000</v>
      </c>
      <c r="B1729" s="75" t="s">
        <v>317</v>
      </c>
      <c r="C1729" s="134">
        <f t="shared" ref="C1729" si="377">C1730</f>
        <v>0</v>
      </c>
      <c r="D1729" s="134">
        <f>D1730</f>
        <v>5100</v>
      </c>
      <c r="E1729" s="135">
        <v>0</v>
      </c>
    </row>
    <row r="1730" spans="1:5" s="60" customFormat="1" x14ac:dyDescent="0.2">
      <c r="A1730" s="89">
        <v>638100</v>
      </c>
      <c r="B1730" s="25" t="s">
        <v>318</v>
      </c>
      <c r="C1730" s="73">
        <v>0</v>
      </c>
      <c r="D1730" s="73">
        <v>5100</v>
      </c>
      <c r="E1730" s="74">
        <v>0</v>
      </c>
    </row>
    <row r="1731" spans="1:5" s="60" customFormat="1" x14ac:dyDescent="0.2">
      <c r="A1731" s="141"/>
      <c r="B1731" s="128" t="s">
        <v>327</v>
      </c>
      <c r="C1731" s="139">
        <f>C1708+C1725+C1728</f>
        <v>3706500</v>
      </c>
      <c r="D1731" s="139">
        <f>D1708+D1725+D1728</f>
        <v>3696800</v>
      </c>
      <c r="E1731" s="140">
        <f t="shared" si="375"/>
        <v>99.738297585323082</v>
      </c>
    </row>
    <row r="1732" spans="1:5" s="60" customFormat="1" x14ac:dyDescent="0.2">
      <c r="A1732" s="142"/>
      <c r="B1732" s="67"/>
      <c r="C1732" s="124"/>
      <c r="D1732" s="124"/>
      <c r="E1732" s="125"/>
    </row>
    <row r="1733" spans="1:5" s="60" customFormat="1" x14ac:dyDescent="0.2">
      <c r="A1733" s="77"/>
      <c r="B1733" s="67"/>
      <c r="C1733" s="132"/>
      <c r="D1733" s="132"/>
      <c r="E1733" s="133"/>
    </row>
    <row r="1734" spans="1:5" s="60" customFormat="1" ht="19.5" x14ac:dyDescent="0.2">
      <c r="A1734" s="89" t="s">
        <v>428</v>
      </c>
      <c r="B1734" s="75"/>
      <c r="C1734" s="132"/>
      <c r="D1734" s="132"/>
      <c r="E1734" s="133"/>
    </row>
    <row r="1735" spans="1:5" s="60" customFormat="1" ht="19.5" x14ac:dyDescent="0.2">
      <c r="A1735" s="89" t="s">
        <v>412</v>
      </c>
      <c r="B1735" s="75"/>
      <c r="C1735" s="132"/>
      <c r="D1735" s="132"/>
      <c r="E1735" s="133"/>
    </row>
    <row r="1736" spans="1:5" s="60" customFormat="1" ht="19.5" x14ac:dyDescent="0.2">
      <c r="A1736" s="89" t="s">
        <v>429</v>
      </c>
      <c r="B1736" s="75"/>
      <c r="C1736" s="132"/>
      <c r="D1736" s="132"/>
      <c r="E1736" s="133"/>
    </row>
    <row r="1737" spans="1:5" s="60" customFormat="1" ht="19.5" x14ac:dyDescent="0.2">
      <c r="A1737" s="89" t="s">
        <v>326</v>
      </c>
      <c r="B1737" s="75"/>
      <c r="C1737" s="132"/>
      <c r="D1737" s="132"/>
      <c r="E1737" s="133"/>
    </row>
    <row r="1738" spans="1:5" s="60" customFormat="1" x14ac:dyDescent="0.2">
      <c r="A1738" s="89"/>
      <c r="B1738" s="66"/>
      <c r="C1738" s="124"/>
      <c r="D1738" s="124"/>
      <c r="E1738" s="125"/>
    </row>
    <row r="1739" spans="1:5" s="60" customFormat="1" ht="19.5" x14ac:dyDescent="0.2">
      <c r="A1739" s="91">
        <v>410000</v>
      </c>
      <c r="B1739" s="69" t="s">
        <v>42</v>
      </c>
      <c r="C1739" s="134">
        <f>C1740+C1745</f>
        <v>1510700</v>
      </c>
      <c r="D1739" s="134">
        <f>D1740+D1745</f>
        <v>1516700</v>
      </c>
      <c r="E1739" s="135">
        <f t="shared" si="375"/>
        <v>100.39716687628253</v>
      </c>
    </row>
    <row r="1740" spans="1:5" s="60" customFormat="1" ht="19.5" x14ac:dyDescent="0.2">
      <c r="A1740" s="91">
        <v>411000</v>
      </c>
      <c r="B1740" s="69" t="s">
        <v>43</v>
      </c>
      <c r="C1740" s="134">
        <f t="shared" ref="C1740" si="378">SUM(C1741:C1744)</f>
        <v>1273300</v>
      </c>
      <c r="D1740" s="134">
        <f t="shared" ref="D1740" si="379">SUM(D1741:D1744)</f>
        <v>1268300</v>
      </c>
      <c r="E1740" s="135">
        <f t="shared" si="375"/>
        <v>99.60731956333936</v>
      </c>
    </row>
    <row r="1741" spans="1:5" s="60" customFormat="1" x14ac:dyDescent="0.2">
      <c r="A1741" s="89">
        <v>411100</v>
      </c>
      <c r="B1741" s="25" t="s">
        <v>44</v>
      </c>
      <c r="C1741" s="73">
        <v>1185000</v>
      </c>
      <c r="D1741" s="73">
        <v>1180000</v>
      </c>
      <c r="E1741" s="74">
        <f t="shared" si="375"/>
        <v>99.578059071729967</v>
      </c>
    </row>
    <row r="1742" spans="1:5" s="60" customFormat="1" ht="37.5" x14ac:dyDescent="0.2">
      <c r="A1742" s="89">
        <v>411200</v>
      </c>
      <c r="B1742" s="25" t="s">
        <v>45</v>
      </c>
      <c r="C1742" s="73">
        <v>65300</v>
      </c>
      <c r="D1742" s="73">
        <v>65300</v>
      </c>
      <c r="E1742" s="74">
        <f t="shared" si="375"/>
        <v>100</v>
      </c>
    </row>
    <row r="1743" spans="1:5" s="60" customFormat="1" ht="37.5" x14ac:dyDescent="0.2">
      <c r="A1743" s="89">
        <v>411300</v>
      </c>
      <c r="B1743" s="25" t="s">
        <v>46</v>
      </c>
      <c r="C1743" s="73">
        <v>12000</v>
      </c>
      <c r="D1743" s="73">
        <v>12000</v>
      </c>
      <c r="E1743" s="74">
        <f t="shared" si="375"/>
        <v>100</v>
      </c>
    </row>
    <row r="1744" spans="1:5" s="60" customFormat="1" x14ac:dyDescent="0.2">
      <c r="A1744" s="89">
        <v>411400</v>
      </c>
      <c r="B1744" s="25" t="s">
        <v>47</v>
      </c>
      <c r="C1744" s="73">
        <v>11000</v>
      </c>
      <c r="D1744" s="73">
        <v>11000</v>
      </c>
      <c r="E1744" s="74">
        <f t="shared" si="375"/>
        <v>100</v>
      </c>
    </row>
    <row r="1745" spans="1:5" s="60" customFormat="1" ht="19.5" x14ac:dyDescent="0.2">
      <c r="A1745" s="91">
        <v>412000</v>
      </c>
      <c r="B1745" s="75" t="s">
        <v>48</v>
      </c>
      <c r="C1745" s="134">
        <f>SUM(C1746:C1753)</f>
        <v>237400</v>
      </c>
      <c r="D1745" s="134">
        <f>SUM(D1746:D1753)</f>
        <v>248400</v>
      </c>
      <c r="E1745" s="135">
        <f t="shared" si="375"/>
        <v>104.63352990732939</v>
      </c>
    </row>
    <row r="1746" spans="1:5" s="60" customFormat="1" ht="37.5" x14ac:dyDescent="0.2">
      <c r="A1746" s="89">
        <v>412200</v>
      </c>
      <c r="B1746" s="25" t="s">
        <v>50</v>
      </c>
      <c r="C1746" s="73">
        <v>57000</v>
      </c>
      <c r="D1746" s="73">
        <v>57000</v>
      </c>
      <c r="E1746" s="74">
        <f t="shared" si="375"/>
        <v>100</v>
      </c>
    </row>
    <row r="1747" spans="1:5" s="60" customFormat="1" x14ac:dyDescent="0.2">
      <c r="A1747" s="89">
        <v>412300</v>
      </c>
      <c r="B1747" s="25" t="s">
        <v>51</v>
      </c>
      <c r="C1747" s="73">
        <v>15200</v>
      </c>
      <c r="D1747" s="73">
        <v>15200</v>
      </c>
      <c r="E1747" s="74">
        <f t="shared" si="375"/>
        <v>100</v>
      </c>
    </row>
    <row r="1748" spans="1:5" s="60" customFormat="1" x14ac:dyDescent="0.2">
      <c r="A1748" s="89">
        <v>412500</v>
      </c>
      <c r="B1748" s="25" t="s">
        <v>55</v>
      </c>
      <c r="C1748" s="73">
        <v>8000</v>
      </c>
      <c r="D1748" s="73">
        <v>8000</v>
      </c>
      <c r="E1748" s="74">
        <f t="shared" si="375"/>
        <v>100</v>
      </c>
    </row>
    <row r="1749" spans="1:5" s="60" customFormat="1" x14ac:dyDescent="0.2">
      <c r="A1749" s="89">
        <v>412600</v>
      </c>
      <c r="B1749" s="25" t="s">
        <v>56</v>
      </c>
      <c r="C1749" s="73">
        <v>8000</v>
      </c>
      <c r="D1749" s="73">
        <v>8000</v>
      </c>
      <c r="E1749" s="74">
        <f t="shared" si="375"/>
        <v>100</v>
      </c>
    </row>
    <row r="1750" spans="1:5" s="60" customFormat="1" x14ac:dyDescent="0.2">
      <c r="A1750" s="89">
        <v>412700</v>
      </c>
      <c r="B1750" s="25" t="s">
        <v>58</v>
      </c>
      <c r="C1750" s="73">
        <v>140000</v>
      </c>
      <c r="D1750" s="73">
        <v>152000</v>
      </c>
      <c r="E1750" s="74">
        <f t="shared" si="375"/>
        <v>108.57142857142857</v>
      </c>
    </row>
    <row r="1751" spans="1:5" s="60" customFormat="1" x14ac:dyDescent="0.2">
      <c r="A1751" s="89">
        <v>412900</v>
      </c>
      <c r="B1751" s="126" t="s">
        <v>74</v>
      </c>
      <c r="C1751" s="73">
        <v>1999.9999999999995</v>
      </c>
      <c r="D1751" s="73">
        <v>1999.9999999999995</v>
      </c>
      <c r="E1751" s="74">
        <f t="shared" si="375"/>
        <v>100</v>
      </c>
    </row>
    <row r="1752" spans="1:5" s="60" customFormat="1" x14ac:dyDescent="0.2">
      <c r="A1752" s="89">
        <v>412900</v>
      </c>
      <c r="B1752" s="126" t="s">
        <v>75</v>
      </c>
      <c r="C1752" s="73">
        <v>4500</v>
      </c>
      <c r="D1752" s="73">
        <v>3500</v>
      </c>
      <c r="E1752" s="74">
        <f t="shared" si="375"/>
        <v>77.777777777777786</v>
      </c>
    </row>
    <row r="1753" spans="1:5" s="60" customFormat="1" x14ac:dyDescent="0.2">
      <c r="A1753" s="89">
        <v>412900</v>
      </c>
      <c r="B1753" s="126" t="s">
        <v>78</v>
      </c>
      <c r="C1753" s="73">
        <v>2700</v>
      </c>
      <c r="D1753" s="73">
        <v>2700</v>
      </c>
      <c r="E1753" s="74">
        <f t="shared" si="375"/>
        <v>100</v>
      </c>
    </row>
    <row r="1754" spans="1:5" s="60" customFormat="1" ht="19.5" x14ac:dyDescent="0.2">
      <c r="A1754" s="91">
        <v>510000</v>
      </c>
      <c r="B1754" s="75" t="s">
        <v>273</v>
      </c>
      <c r="C1754" s="134">
        <f>C1755</f>
        <v>5000</v>
      </c>
      <c r="D1754" s="134">
        <f>D1755</f>
        <v>5000</v>
      </c>
      <c r="E1754" s="135">
        <f t="shared" si="375"/>
        <v>100</v>
      </c>
    </row>
    <row r="1755" spans="1:5" s="60" customFormat="1" ht="19.5" x14ac:dyDescent="0.2">
      <c r="A1755" s="91">
        <v>511000</v>
      </c>
      <c r="B1755" s="75" t="s">
        <v>274</v>
      </c>
      <c r="C1755" s="134">
        <f>SUM(C1756:C1756)</f>
        <v>5000</v>
      </c>
      <c r="D1755" s="134">
        <f>SUM(D1756:D1756)</f>
        <v>5000</v>
      </c>
      <c r="E1755" s="135">
        <f t="shared" si="375"/>
        <v>100</v>
      </c>
    </row>
    <row r="1756" spans="1:5" s="60" customFormat="1" x14ac:dyDescent="0.2">
      <c r="A1756" s="89">
        <v>511300</v>
      </c>
      <c r="B1756" s="25" t="s">
        <v>277</v>
      </c>
      <c r="C1756" s="73">
        <v>5000</v>
      </c>
      <c r="D1756" s="73">
        <v>5000</v>
      </c>
      <c r="E1756" s="74">
        <f t="shared" si="375"/>
        <v>100</v>
      </c>
    </row>
    <row r="1757" spans="1:5" s="79" customFormat="1" ht="19.5" x14ac:dyDescent="0.2">
      <c r="A1757" s="91">
        <v>630000</v>
      </c>
      <c r="B1757" s="75" t="s">
        <v>308</v>
      </c>
      <c r="C1757" s="134">
        <f>C1758</f>
        <v>6000</v>
      </c>
      <c r="D1757" s="134">
        <f>D1758</f>
        <v>9800</v>
      </c>
      <c r="E1757" s="135">
        <f t="shared" si="375"/>
        <v>163.33333333333334</v>
      </c>
    </row>
    <row r="1758" spans="1:5" s="79" customFormat="1" ht="19.5" x14ac:dyDescent="0.2">
      <c r="A1758" s="91">
        <v>638000</v>
      </c>
      <c r="B1758" s="75" t="s">
        <v>317</v>
      </c>
      <c r="C1758" s="134">
        <f t="shared" ref="C1758" si="380">C1759</f>
        <v>6000</v>
      </c>
      <c r="D1758" s="134">
        <f>D1759</f>
        <v>9800</v>
      </c>
      <c r="E1758" s="135">
        <f t="shared" si="375"/>
        <v>163.33333333333334</v>
      </c>
    </row>
    <row r="1759" spans="1:5" s="60" customFormat="1" x14ac:dyDescent="0.2">
      <c r="A1759" s="89">
        <v>638100</v>
      </c>
      <c r="B1759" s="25" t="s">
        <v>318</v>
      </c>
      <c r="C1759" s="73">
        <v>6000</v>
      </c>
      <c r="D1759" s="73">
        <v>9800</v>
      </c>
      <c r="E1759" s="74">
        <f t="shared" si="375"/>
        <v>163.33333333333334</v>
      </c>
    </row>
    <row r="1760" spans="1:5" s="60" customFormat="1" x14ac:dyDescent="0.2">
      <c r="A1760" s="141"/>
      <c r="B1760" s="128" t="s">
        <v>327</v>
      </c>
      <c r="C1760" s="139">
        <f>C1739+C1754+C1757</f>
        <v>1521700</v>
      </c>
      <c r="D1760" s="139">
        <f>D1739+D1754+D1757</f>
        <v>1531500</v>
      </c>
      <c r="E1760" s="140">
        <f t="shared" si="375"/>
        <v>100.64401656042583</v>
      </c>
    </row>
    <row r="1761" spans="1:5" s="60" customFormat="1" x14ac:dyDescent="0.2">
      <c r="A1761" s="142"/>
      <c r="B1761" s="67"/>
      <c r="C1761" s="124"/>
      <c r="D1761" s="124"/>
      <c r="E1761" s="125"/>
    </row>
    <row r="1762" spans="1:5" s="60" customFormat="1" x14ac:dyDescent="0.2">
      <c r="A1762" s="77"/>
      <c r="B1762" s="67"/>
      <c r="C1762" s="132"/>
      <c r="D1762" s="132"/>
      <c r="E1762" s="133"/>
    </row>
    <row r="1763" spans="1:5" s="60" customFormat="1" ht="19.5" x14ac:dyDescent="0.2">
      <c r="A1763" s="89" t="s">
        <v>430</v>
      </c>
      <c r="B1763" s="75"/>
      <c r="C1763" s="132"/>
      <c r="D1763" s="132"/>
      <c r="E1763" s="133"/>
    </row>
    <row r="1764" spans="1:5" s="60" customFormat="1" ht="19.5" x14ac:dyDescent="0.2">
      <c r="A1764" s="89" t="s">
        <v>412</v>
      </c>
      <c r="B1764" s="75"/>
      <c r="C1764" s="132"/>
      <c r="D1764" s="132"/>
      <c r="E1764" s="133"/>
    </row>
    <row r="1765" spans="1:5" s="60" customFormat="1" ht="19.5" x14ac:dyDescent="0.2">
      <c r="A1765" s="89" t="s">
        <v>431</v>
      </c>
      <c r="B1765" s="75"/>
      <c r="C1765" s="132"/>
      <c r="D1765" s="132"/>
      <c r="E1765" s="133"/>
    </row>
    <row r="1766" spans="1:5" s="60" customFormat="1" ht="19.5" x14ac:dyDescent="0.2">
      <c r="A1766" s="89" t="s">
        <v>326</v>
      </c>
      <c r="B1766" s="75"/>
      <c r="C1766" s="132"/>
      <c r="D1766" s="132"/>
      <c r="E1766" s="133"/>
    </row>
    <row r="1767" spans="1:5" s="60" customFormat="1" x14ac:dyDescent="0.2">
      <c r="A1767" s="89"/>
      <c r="B1767" s="66"/>
      <c r="C1767" s="124"/>
      <c r="D1767" s="124"/>
      <c r="E1767" s="125"/>
    </row>
    <row r="1768" spans="1:5" s="60" customFormat="1" ht="19.5" x14ac:dyDescent="0.2">
      <c r="A1768" s="91">
        <v>410000</v>
      </c>
      <c r="B1768" s="69" t="s">
        <v>42</v>
      </c>
      <c r="C1768" s="134">
        <f t="shared" ref="C1768" si="381">C1769+C1774</f>
        <v>1655900</v>
      </c>
      <c r="D1768" s="134">
        <f t="shared" ref="D1768" si="382">D1769+D1774</f>
        <v>1651700</v>
      </c>
      <c r="E1768" s="135">
        <f t="shared" ref="E1768:E1817" si="383">D1768/C1768*100</f>
        <v>99.746361495259379</v>
      </c>
    </row>
    <row r="1769" spans="1:5" s="60" customFormat="1" ht="19.5" x14ac:dyDescent="0.2">
      <c r="A1769" s="91">
        <v>411000</v>
      </c>
      <c r="B1769" s="69" t="s">
        <v>43</v>
      </c>
      <c r="C1769" s="134">
        <f t="shared" ref="C1769" si="384">SUM(C1770:C1773)</f>
        <v>1463400</v>
      </c>
      <c r="D1769" s="134">
        <f t="shared" ref="D1769" si="385">SUM(D1770:D1773)</f>
        <v>1454300</v>
      </c>
      <c r="E1769" s="135">
        <f t="shared" si="383"/>
        <v>99.378160448271146</v>
      </c>
    </row>
    <row r="1770" spans="1:5" s="60" customFormat="1" x14ac:dyDescent="0.2">
      <c r="A1770" s="89">
        <v>411100</v>
      </c>
      <c r="B1770" s="25" t="s">
        <v>44</v>
      </c>
      <c r="C1770" s="73">
        <v>1360000</v>
      </c>
      <c r="D1770" s="73">
        <v>1345000</v>
      </c>
      <c r="E1770" s="74">
        <f t="shared" si="383"/>
        <v>98.89705882352942</v>
      </c>
    </row>
    <row r="1771" spans="1:5" s="60" customFormat="1" ht="37.5" x14ac:dyDescent="0.2">
      <c r="A1771" s="89">
        <v>411200</v>
      </c>
      <c r="B1771" s="25" t="s">
        <v>45</v>
      </c>
      <c r="C1771" s="73">
        <v>70700</v>
      </c>
      <c r="D1771" s="73">
        <v>70300</v>
      </c>
      <c r="E1771" s="74">
        <f t="shared" si="383"/>
        <v>99.434229137199438</v>
      </c>
    </row>
    <row r="1772" spans="1:5" s="60" customFormat="1" ht="37.5" x14ac:dyDescent="0.2">
      <c r="A1772" s="89">
        <v>411300</v>
      </c>
      <c r="B1772" s="25" t="s">
        <v>46</v>
      </c>
      <c r="C1772" s="73">
        <v>28200</v>
      </c>
      <c r="D1772" s="73">
        <v>21200</v>
      </c>
      <c r="E1772" s="74">
        <f t="shared" si="383"/>
        <v>75.177304964539005</v>
      </c>
    </row>
    <row r="1773" spans="1:5" s="60" customFormat="1" x14ac:dyDescent="0.2">
      <c r="A1773" s="89">
        <v>411400</v>
      </c>
      <c r="B1773" s="25" t="s">
        <v>47</v>
      </c>
      <c r="C1773" s="73">
        <v>4500</v>
      </c>
      <c r="D1773" s="73">
        <v>17800</v>
      </c>
      <c r="E1773" s="74"/>
    </row>
    <row r="1774" spans="1:5" s="60" customFormat="1" ht="19.5" x14ac:dyDescent="0.2">
      <c r="A1774" s="91">
        <v>412000</v>
      </c>
      <c r="B1774" s="75" t="s">
        <v>48</v>
      </c>
      <c r="C1774" s="134">
        <f>SUM(C1775:C1784)</f>
        <v>192500</v>
      </c>
      <c r="D1774" s="134">
        <f>SUM(D1775:D1784)</f>
        <v>197400</v>
      </c>
      <c r="E1774" s="135">
        <f t="shared" si="383"/>
        <v>102.54545454545453</v>
      </c>
    </row>
    <row r="1775" spans="1:5" s="60" customFormat="1" ht="37.5" x14ac:dyDescent="0.2">
      <c r="A1775" s="89">
        <v>412200</v>
      </c>
      <c r="B1775" s="25" t="s">
        <v>50</v>
      </c>
      <c r="C1775" s="73">
        <v>44800</v>
      </c>
      <c r="D1775" s="73">
        <v>45300</v>
      </c>
      <c r="E1775" s="74">
        <f t="shared" si="383"/>
        <v>101.11607142857142</v>
      </c>
    </row>
    <row r="1776" spans="1:5" s="60" customFormat="1" x14ac:dyDescent="0.2">
      <c r="A1776" s="89">
        <v>412300</v>
      </c>
      <c r="B1776" s="25" t="s">
        <v>51</v>
      </c>
      <c r="C1776" s="73">
        <v>17200</v>
      </c>
      <c r="D1776" s="73">
        <v>17400</v>
      </c>
      <c r="E1776" s="74">
        <f t="shared" si="383"/>
        <v>101.16279069767442</v>
      </c>
    </row>
    <row r="1777" spans="1:5" s="60" customFormat="1" x14ac:dyDescent="0.2">
      <c r="A1777" s="89">
        <v>412500</v>
      </c>
      <c r="B1777" s="25" t="s">
        <v>55</v>
      </c>
      <c r="C1777" s="73">
        <v>9100</v>
      </c>
      <c r="D1777" s="73">
        <v>7900</v>
      </c>
      <c r="E1777" s="74">
        <f t="shared" si="383"/>
        <v>86.813186813186817</v>
      </c>
    </row>
    <row r="1778" spans="1:5" s="60" customFormat="1" x14ac:dyDescent="0.2">
      <c r="A1778" s="89">
        <v>412600</v>
      </c>
      <c r="B1778" s="25" t="s">
        <v>56</v>
      </c>
      <c r="C1778" s="73">
        <v>8800</v>
      </c>
      <c r="D1778" s="73">
        <v>11299.999999999996</v>
      </c>
      <c r="E1778" s="74">
        <f t="shared" si="383"/>
        <v>128.40909090909088</v>
      </c>
    </row>
    <row r="1779" spans="1:5" s="60" customFormat="1" x14ac:dyDescent="0.2">
      <c r="A1779" s="89">
        <v>412700</v>
      </c>
      <c r="B1779" s="25" t="s">
        <v>58</v>
      </c>
      <c r="C1779" s="73">
        <v>105600</v>
      </c>
      <c r="D1779" s="73">
        <v>109400.00000000001</v>
      </c>
      <c r="E1779" s="74">
        <f t="shared" si="383"/>
        <v>103.59848484848486</v>
      </c>
    </row>
    <row r="1780" spans="1:5" s="60" customFormat="1" x14ac:dyDescent="0.2">
      <c r="A1780" s="89">
        <v>412900</v>
      </c>
      <c r="B1780" s="126" t="s">
        <v>74</v>
      </c>
      <c r="C1780" s="73">
        <v>1000</v>
      </c>
      <c r="D1780" s="73">
        <v>1000</v>
      </c>
      <c r="E1780" s="74">
        <f t="shared" si="383"/>
        <v>100</v>
      </c>
    </row>
    <row r="1781" spans="1:5" s="60" customFormat="1" x14ac:dyDescent="0.2">
      <c r="A1781" s="89">
        <v>412900</v>
      </c>
      <c r="B1781" s="126" t="s">
        <v>75</v>
      </c>
      <c r="C1781" s="73">
        <v>1300</v>
      </c>
      <c r="D1781" s="73">
        <v>1400</v>
      </c>
      <c r="E1781" s="74">
        <f t="shared" si="383"/>
        <v>107.69230769230769</v>
      </c>
    </row>
    <row r="1782" spans="1:5" s="60" customFormat="1" x14ac:dyDescent="0.2">
      <c r="A1782" s="89">
        <v>412900</v>
      </c>
      <c r="B1782" s="126" t="s">
        <v>77</v>
      </c>
      <c r="C1782" s="73">
        <v>1500</v>
      </c>
      <c r="D1782" s="73">
        <v>300</v>
      </c>
      <c r="E1782" s="74">
        <f t="shared" si="383"/>
        <v>20</v>
      </c>
    </row>
    <row r="1783" spans="1:5" s="60" customFormat="1" x14ac:dyDescent="0.2">
      <c r="A1783" s="89">
        <v>412900</v>
      </c>
      <c r="B1783" s="126" t="s">
        <v>78</v>
      </c>
      <c r="C1783" s="73">
        <v>3000</v>
      </c>
      <c r="D1783" s="73">
        <v>3000</v>
      </c>
      <c r="E1783" s="74">
        <f t="shared" si="383"/>
        <v>100</v>
      </c>
    </row>
    <row r="1784" spans="1:5" s="60" customFormat="1" x14ac:dyDescent="0.2">
      <c r="A1784" s="89">
        <v>412900</v>
      </c>
      <c r="B1784" s="25" t="s">
        <v>80</v>
      </c>
      <c r="C1784" s="73">
        <v>200</v>
      </c>
      <c r="D1784" s="73">
        <v>400</v>
      </c>
      <c r="E1784" s="74">
        <f t="shared" si="383"/>
        <v>200</v>
      </c>
    </row>
    <row r="1785" spans="1:5" s="79" customFormat="1" ht="19.5" x14ac:dyDescent="0.2">
      <c r="A1785" s="91">
        <v>630000</v>
      </c>
      <c r="B1785" s="75" t="s">
        <v>308</v>
      </c>
      <c r="C1785" s="134">
        <f>C1786</f>
        <v>30400</v>
      </c>
      <c r="D1785" s="134">
        <f>D1786</f>
        <v>57000</v>
      </c>
      <c r="E1785" s="135">
        <f t="shared" si="383"/>
        <v>187.5</v>
      </c>
    </row>
    <row r="1786" spans="1:5" s="79" customFormat="1" ht="19.5" x14ac:dyDescent="0.2">
      <c r="A1786" s="91">
        <v>638000</v>
      </c>
      <c r="B1786" s="75" t="s">
        <v>317</v>
      </c>
      <c r="C1786" s="134">
        <f t="shared" ref="C1786" si="386">C1787</f>
        <v>30400</v>
      </c>
      <c r="D1786" s="134">
        <f>D1787</f>
        <v>57000</v>
      </c>
      <c r="E1786" s="135">
        <f t="shared" si="383"/>
        <v>187.5</v>
      </c>
    </row>
    <row r="1787" spans="1:5" s="60" customFormat="1" x14ac:dyDescent="0.2">
      <c r="A1787" s="89">
        <v>638100</v>
      </c>
      <c r="B1787" s="25" t="s">
        <v>318</v>
      </c>
      <c r="C1787" s="73">
        <v>30400</v>
      </c>
      <c r="D1787" s="73">
        <v>57000</v>
      </c>
      <c r="E1787" s="74">
        <f t="shared" si="383"/>
        <v>187.5</v>
      </c>
    </row>
    <row r="1788" spans="1:5" s="60" customFormat="1" x14ac:dyDescent="0.2">
      <c r="A1788" s="141"/>
      <c r="B1788" s="128" t="s">
        <v>327</v>
      </c>
      <c r="C1788" s="139">
        <f>C1768+C1785</f>
        <v>1686300</v>
      </c>
      <c r="D1788" s="139">
        <f>D1768+D1785</f>
        <v>1708700</v>
      </c>
      <c r="E1788" s="140">
        <f t="shared" si="383"/>
        <v>101.32835201328352</v>
      </c>
    </row>
    <row r="1789" spans="1:5" s="60" customFormat="1" x14ac:dyDescent="0.2">
      <c r="A1789" s="142"/>
      <c r="B1789" s="67"/>
      <c r="C1789" s="124"/>
      <c r="D1789" s="124"/>
      <c r="E1789" s="125"/>
    </row>
    <row r="1790" spans="1:5" s="60" customFormat="1" x14ac:dyDescent="0.2">
      <c r="A1790" s="77"/>
      <c r="B1790" s="67"/>
      <c r="C1790" s="132"/>
      <c r="D1790" s="132"/>
      <c r="E1790" s="133"/>
    </row>
    <row r="1791" spans="1:5" s="60" customFormat="1" ht="19.5" x14ac:dyDescent="0.2">
      <c r="A1791" s="89" t="s">
        <v>432</v>
      </c>
      <c r="B1791" s="75"/>
      <c r="C1791" s="132"/>
      <c r="D1791" s="132"/>
      <c r="E1791" s="133"/>
    </row>
    <row r="1792" spans="1:5" s="60" customFormat="1" ht="19.5" x14ac:dyDescent="0.2">
      <c r="A1792" s="89" t="s">
        <v>412</v>
      </c>
      <c r="B1792" s="75"/>
      <c r="C1792" s="132"/>
      <c r="D1792" s="132"/>
      <c r="E1792" s="133"/>
    </row>
    <row r="1793" spans="1:5" s="60" customFormat="1" ht="19.5" x14ac:dyDescent="0.2">
      <c r="A1793" s="89" t="s">
        <v>433</v>
      </c>
      <c r="B1793" s="75"/>
      <c r="C1793" s="132"/>
      <c r="D1793" s="132"/>
      <c r="E1793" s="133"/>
    </row>
    <row r="1794" spans="1:5" s="60" customFormat="1" ht="19.5" x14ac:dyDescent="0.2">
      <c r="A1794" s="89" t="s">
        <v>326</v>
      </c>
      <c r="B1794" s="75"/>
      <c r="C1794" s="132"/>
      <c r="D1794" s="132"/>
      <c r="E1794" s="133"/>
    </row>
    <row r="1795" spans="1:5" s="60" customFormat="1" x14ac:dyDescent="0.2">
      <c r="A1795" s="89"/>
      <c r="B1795" s="66"/>
      <c r="C1795" s="124"/>
      <c r="D1795" s="124"/>
      <c r="E1795" s="125"/>
    </row>
    <row r="1796" spans="1:5" s="60" customFormat="1" ht="19.5" x14ac:dyDescent="0.2">
      <c r="A1796" s="91">
        <v>410000</v>
      </c>
      <c r="B1796" s="69" t="s">
        <v>42</v>
      </c>
      <c r="C1796" s="134">
        <f t="shared" ref="C1796" si="387">C1797+C1802</f>
        <v>1331500</v>
      </c>
      <c r="D1796" s="134">
        <f t="shared" ref="D1796" si="388">D1797+D1802</f>
        <v>1350300</v>
      </c>
      <c r="E1796" s="135">
        <f t="shared" si="383"/>
        <v>101.41194141945175</v>
      </c>
    </row>
    <row r="1797" spans="1:5" s="60" customFormat="1" ht="19.5" x14ac:dyDescent="0.2">
      <c r="A1797" s="91">
        <v>411000</v>
      </c>
      <c r="B1797" s="69" t="s">
        <v>43</v>
      </c>
      <c r="C1797" s="134">
        <f t="shared" ref="C1797" si="389">SUM(C1798:C1801)</f>
        <v>1064900</v>
      </c>
      <c r="D1797" s="134">
        <f t="shared" ref="D1797" si="390">SUM(D1798:D1801)</f>
        <v>1064400</v>
      </c>
      <c r="E1797" s="135">
        <f t="shared" si="383"/>
        <v>99.953047234482113</v>
      </c>
    </row>
    <row r="1798" spans="1:5" s="60" customFormat="1" x14ac:dyDescent="0.2">
      <c r="A1798" s="89">
        <v>411100</v>
      </c>
      <c r="B1798" s="25" t="s">
        <v>44</v>
      </c>
      <c r="C1798" s="73">
        <v>995000</v>
      </c>
      <c r="D1798" s="73">
        <v>991900</v>
      </c>
      <c r="E1798" s="74">
        <f t="shared" si="383"/>
        <v>99.688442211055275</v>
      </c>
    </row>
    <row r="1799" spans="1:5" s="60" customFormat="1" ht="37.5" x14ac:dyDescent="0.2">
      <c r="A1799" s="89">
        <v>411200</v>
      </c>
      <c r="B1799" s="25" t="s">
        <v>45</v>
      </c>
      <c r="C1799" s="73">
        <v>60400</v>
      </c>
      <c r="D1799" s="73">
        <v>57300</v>
      </c>
      <c r="E1799" s="74">
        <f t="shared" si="383"/>
        <v>94.867549668874176</v>
      </c>
    </row>
    <row r="1800" spans="1:5" s="60" customFormat="1" ht="37.5" x14ac:dyDescent="0.2">
      <c r="A1800" s="89">
        <v>411300</v>
      </c>
      <c r="B1800" s="25" t="s">
        <v>46</v>
      </c>
      <c r="C1800" s="73">
        <v>6600</v>
      </c>
      <c r="D1800" s="73">
        <v>9800</v>
      </c>
      <c r="E1800" s="74">
        <f t="shared" si="383"/>
        <v>148.4848484848485</v>
      </c>
    </row>
    <row r="1801" spans="1:5" s="60" customFormat="1" x14ac:dyDescent="0.2">
      <c r="A1801" s="89">
        <v>411400</v>
      </c>
      <c r="B1801" s="25" t="s">
        <v>47</v>
      </c>
      <c r="C1801" s="73">
        <v>2900</v>
      </c>
      <c r="D1801" s="73">
        <v>5400.0000000000009</v>
      </c>
      <c r="E1801" s="74">
        <f t="shared" si="383"/>
        <v>186.20689655172418</v>
      </c>
    </row>
    <row r="1802" spans="1:5" s="60" customFormat="1" ht="19.5" x14ac:dyDescent="0.2">
      <c r="A1802" s="91">
        <v>412000</v>
      </c>
      <c r="B1802" s="75" t="s">
        <v>48</v>
      </c>
      <c r="C1802" s="134">
        <f>SUM(C1803:C1810)</f>
        <v>266600</v>
      </c>
      <c r="D1802" s="134">
        <f>SUM(D1803:D1810)</f>
        <v>285900</v>
      </c>
      <c r="E1802" s="135">
        <f t="shared" si="383"/>
        <v>107.23930982745686</v>
      </c>
    </row>
    <row r="1803" spans="1:5" s="60" customFormat="1" ht="37.5" x14ac:dyDescent="0.2">
      <c r="A1803" s="89">
        <v>412200</v>
      </c>
      <c r="B1803" s="25" t="s">
        <v>50</v>
      </c>
      <c r="C1803" s="73">
        <v>101400</v>
      </c>
      <c r="D1803" s="73">
        <v>101400</v>
      </c>
      <c r="E1803" s="74">
        <f t="shared" si="383"/>
        <v>100</v>
      </c>
    </row>
    <row r="1804" spans="1:5" s="60" customFormat="1" x14ac:dyDescent="0.2">
      <c r="A1804" s="89">
        <v>412300</v>
      </c>
      <c r="B1804" s="25" t="s">
        <v>51</v>
      </c>
      <c r="C1804" s="73">
        <v>17000</v>
      </c>
      <c r="D1804" s="73">
        <v>17000</v>
      </c>
      <c r="E1804" s="74">
        <f t="shared" si="383"/>
        <v>100</v>
      </c>
    </row>
    <row r="1805" spans="1:5" s="60" customFormat="1" x14ac:dyDescent="0.2">
      <c r="A1805" s="89">
        <v>412500</v>
      </c>
      <c r="B1805" s="25" t="s">
        <v>55</v>
      </c>
      <c r="C1805" s="73">
        <v>7000</v>
      </c>
      <c r="D1805" s="73">
        <v>7999.9999999999964</v>
      </c>
      <c r="E1805" s="74">
        <f t="shared" si="383"/>
        <v>114.28571428571423</v>
      </c>
    </row>
    <row r="1806" spans="1:5" s="60" customFormat="1" x14ac:dyDescent="0.2">
      <c r="A1806" s="89">
        <v>412600</v>
      </c>
      <c r="B1806" s="25" t="s">
        <v>56</v>
      </c>
      <c r="C1806" s="73">
        <v>14000</v>
      </c>
      <c r="D1806" s="73">
        <v>14000.000000000004</v>
      </c>
      <c r="E1806" s="74">
        <f t="shared" si="383"/>
        <v>100.00000000000003</v>
      </c>
    </row>
    <row r="1807" spans="1:5" s="60" customFormat="1" x14ac:dyDescent="0.2">
      <c r="A1807" s="89">
        <v>412700</v>
      </c>
      <c r="B1807" s="25" t="s">
        <v>58</v>
      </c>
      <c r="C1807" s="73">
        <v>121000</v>
      </c>
      <c r="D1807" s="73">
        <v>139999.99999999997</v>
      </c>
      <c r="E1807" s="74">
        <f t="shared" si="383"/>
        <v>115.70247933884295</v>
      </c>
    </row>
    <row r="1808" spans="1:5" s="60" customFormat="1" x14ac:dyDescent="0.2">
      <c r="A1808" s="89">
        <v>412900</v>
      </c>
      <c r="B1808" s="126" t="s">
        <v>74</v>
      </c>
      <c r="C1808" s="73">
        <v>1500</v>
      </c>
      <c r="D1808" s="73">
        <v>1500</v>
      </c>
      <c r="E1808" s="74">
        <f t="shared" si="383"/>
        <v>100</v>
      </c>
    </row>
    <row r="1809" spans="1:5" s="60" customFormat="1" x14ac:dyDescent="0.2">
      <c r="A1809" s="89">
        <v>412900</v>
      </c>
      <c r="B1809" s="126" t="s">
        <v>77</v>
      </c>
      <c r="C1809" s="73">
        <v>2200</v>
      </c>
      <c r="D1809" s="73">
        <v>1500</v>
      </c>
      <c r="E1809" s="74">
        <f t="shared" si="383"/>
        <v>68.181818181818173</v>
      </c>
    </row>
    <row r="1810" spans="1:5" s="60" customFormat="1" x14ac:dyDescent="0.2">
      <c r="A1810" s="89">
        <v>412900</v>
      </c>
      <c r="B1810" s="126" t="s">
        <v>78</v>
      </c>
      <c r="C1810" s="73">
        <v>2500</v>
      </c>
      <c r="D1810" s="73">
        <v>2500.0000000000005</v>
      </c>
      <c r="E1810" s="74">
        <f t="shared" si="383"/>
        <v>100.00000000000003</v>
      </c>
    </row>
    <row r="1811" spans="1:5" s="60" customFormat="1" ht="19.5" x14ac:dyDescent="0.2">
      <c r="A1811" s="91">
        <v>510000</v>
      </c>
      <c r="B1811" s="75" t="s">
        <v>273</v>
      </c>
      <c r="C1811" s="134">
        <f t="shared" ref="C1811" si="391">C1812+C1814</f>
        <v>10000</v>
      </c>
      <c r="D1811" s="134">
        <f t="shared" ref="D1811" si="392">D1812+D1814</f>
        <v>10000</v>
      </c>
      <c r="E1811" s="135">
        <f t="shared" si="383"/>
        <v>100</v>
      </c>
    </row>
    <row r="1812" spans="1:5" s="60" customFormat="1" ht="19.5" x14ac:dyDescent="0.2">
      <c r="A1812" s="91">
        <v>511000</v>
      </c>
      <c r="B1812" s="75" t="s">
        <v>274</v>
      </c>
      <c r="C1812" s="134">
        <f t="shared" ref="C1812" si="393">SUM(C1813:C1813)</f>
        <v>8000</v>
      </c>
      <c r="D1812" s="134">
        <f>SUM(D1813:D1813)</f>
        <v>8000.0000000000009</v>
      </c>
      <c r="E1812" s="135">
        <f t="shared" si="383"/>
        <v>100.00000000000003</v>
      </c>
    </row>
    <row r="1813" spans="1:5" s="60" customFormat="1" x14ac:dyDescent="0.2">
      <c r="A1813" s="89">
        <v>511300</v>
      </c>
      <c r="B1813" s="25" t="s">
        <v>277</v>
      </c>
      <c r="C1813" s="73">
        <v>8000</v>
      </c>
      <c r="D1813" s="73">
        <v>8000.0000000000009</v>
      </c>
      <c r="E1813" s="74">
        <f t="shared" si="383"/>
        <v>100.00000000000003</v>
      </c>
    </row>
    <row r="1814" spans="1:5" s="60" customFormat="1" ht="19.5" x14ac:dyDescent="0.2">
      <c r="A1814" s="91">
        <v>516000</v>
      </c>
      <c r="B1814" s="75" t="s">
        <v>287</v>
      </c>
      <c r="C1814" s="134">
        <f t="shared" ref="C1814" si="394">C1815</f>
        <v>2000</v>
      </c>
      <c r="D1814" s="134">
        <f>D1815</f>
        <v>2000</v>
      </c>
      <c r="E1814" s="135">
        <f t="shared" si="383"/>
        <v>100</v>
      </c>
    </row>
    <row r="1815" spans="1:5" s="60" customFormat="1" x14ac:dyDescent="0.2">
      <c r="A1815" s="89">
        <v>516100</v>
      </c>
      <c r="B1815" s="25" t="s">
        <v>287</v>
      </c>
      <c r="C1815" s="73">
        <v>2000</v>
      </c>
      <c r="D1815" s="73">
        <v>2000</v>
      </c>
      <c r="E1815" s="74">
        <f t="shared" si="383"/>
        <v>100</v>
      </c>
    </row>
    <row r="1816" spans="1:5" s="79" customFormat="1" ht="19.5" x14ac:dyDescent="0.2">
      <c r="A1816" s="91">
        <v>630000</v>
      </c>
      <c r="B1816" s="75" t="s">
        <v>308</v>
      </c>
      <c r="C1816" s="134">
        <f>C1817</f>
        <v>15300</v>
      </c>
      <c r="D1816" s="134">
        <f>D1817</f>
        <v>26500</v>
      </c>
      <c r="E1816" s="135">
        <f t="shared" si="383"/>
        <v>173.20261437908496</v>
      </c>
    </row>
    <row r="1817" spans="1:5" s="79" customFormat="1" ht="19.5" x14ac:dyDescent="0.2">
      <c r="A1817" s="91">
        <v>638000</v>
      </c>
      <c r="B1817" s="75" t="s">
        <v>317</v>
      </c>
      <c r="C1817" s="134">
        <f t="shared" ref="C1817" si="395">C1818</f>
        <v>15300</v>
      </c>
      <c r="D1817" s="134">
        <f>D1818</f>
        <v>26500</v>
      </c>
      <c r="E1817" s="135">
        <f t="shared" si="383"/>
        <v>173.20261437908496</v>
      </c>
    </row>
    <row r="1818" spans="1:5" s="60" customFormat="1" x14ac:dyDescent="0.2">
      <c r="A1818" s="89">
        <v>638100</v>
      </c>
      <c r="B1818" s="25" t="s">
        <v>318</v>
      </c>
      <c r="C1818" s="73">
        <v>15300</v>
      </c>
      <c r="D1818" s="73">
        <v>26500</v>
      </c>
      <c r="E1818" s="74">
        <f t="shared" ref="E1818:E1872" si="396">D1818/C1818*100</f>
        <v>173.20261437908496</v>
      </c>
    </row>
    <row r="1819" spans="1:5" s="60" customFormat="1" x14ac:dyDescent="0.2">
      <c r="A1819" s="141"/>
      <c r="B1819" s="128" t="s">
        <v>327</v>
      </c>
      <c r="C1819" s="139">
        <f>C1796+C1811+C1816</f>
        <v>1356800</v>
      </c>
      <c r="D1819" s="139">
        <f>D1796+D1811+D1816</f>
        <v>1386800</v>
      </c>
      <c r="E1819" s="140">
        <f t="shared" si="396"/>
        <v>102.21108490566037</v>
      </c>
    </row>
    <row r="1820" spans="1:5" s="60" customFormat="1" x14ac:dyDescent="0.2">
      <c r="A1820" s="142"/>
      <c r="B1820" s="67"/>
      <c r="C1820" s="124"/>
      <c r="D1820" s="124"/>
      <c r="E1820" s="125"/>
    </row>
    <row r="1821" spans="1:5" s="60" customFormat="1" ht="19.5" x14ac:dyDescent="0.2">
      <c r="A1821" s="89" t="s">
        <v>434</v>
      </c>
      <c r="B1821" s="75"/>
      <c r="C1821" s="132"/>
      <c r="D1821" s="132"/>
      <c r="E1821" s="133"/>
    </row>
    <row r="1822" spans="1:5" s="60" customFormat="1" ht="19.5" x14ac:dyDescent="0.2">
      <c r="A1822" s="89" t="s">
        <v>412</v>
      </c>
      <c r="B1822" s="75"/>
      <c r="C1822" s="132"/>
      <c r="D1822" s="132"/>
      <c r="E1822" s="133"/>
    </row>
    <row r="1823" spans="1:5" s="60" customFormat="1" ht="19.5" x14ac:dyDescent="0.2">
      <c r="A1823" s="89" t="s">
        <v>435</v>
      </c>
      <c r="B1823" s="75"/>
      <c r="C1823" s="132"/>
      <c r="D1823" s="132"/>
      <c r="E1823" s="133"/>
    </row>
    <row r="1824" spans="1:5" s="60" customFormat="1" ht="19.5" x14ac:dyDescent="0.2">
      <c r="A1824" s="89" t="s">
        <v>326</v>
      </c>
      <c r="B1824" s="75"/>
      <c r="C1824" s="132"/>
      <c r="D1824" s="132"/>
      <c r="E1824" s="133"/>
    </row>
    <row r="1825" spans="1:5" s="60" customFormat="1" x14ac:dyDescent="0.2">
      <c r="A1825" s="89"/>
      <c r="B1825" s="66"/>
      <c r="C1825" s="124"/>
      <c r="D1825" s="124"/>
      <c r="E1825" s="125"/>
    </row>
    <row r="1826" spans="1:5" s="60" customFormat="1" ht="19.5" x14ac:dyDescent="0.2">
      <c r="A1826" s="91">
        <v>410000</v>
      </c>
      <c r="B1826" s="69" t="s">
        <v>42</v>
      </c>
      <c r="C1826" s="134">
        <f t="shared" ref="C1826" si="397">C1827+C1832</f>
        <v>744800</v>
      </c>
      <c r="D1826" s="134">
        <f t="shared" ref="D1826" si="398">D1827+D1832</f>
        <v>743800</v>
      </c>
      <c r="E1826" s="135">
        <f t="shared" si="396"/>
        <v>99.86573576799141</v>
      </c>
    </row>
    <row r="1827" spans="1:5" s="60" customFormat="1" ht="19.5" x14ac:dyDescent="0.2">
      <c r="A1827" s="91">
        <v>411000</v>
      </c>
      <c r="B1827" s="69" t="s">
        <v>43</v>
      </c>
      <c r="C1827" s="134">
        <f t="shared" ref="C1827" si="399">SUM(C1828:C1831)</f>
        <v>622000</v>
      </c>
      <c r="D1827" s="134">
        <f t="shared" ref="D1827" si="400">SUM(D1828:D1831)</f>
        <v>621400</v>
      </c>
      <c r="E1827" s="135">
        <f t="shared" si="396"/>
        <v>99.903536977491953</v>
      </c>
    </row>
    <row r="1828" spans="1:5" s="60" customFormat="1" x14ac:dyDescent="0.2">
      <c r="A1828" s="89">
        <v>411100</v>
      </c>
      <c r="B1828" s="25" t="s">
        <v>44</v>
      </c>
      <c r="C1828" s="73">
        <v>577000</v>
      </c>
      <c r="D1828" s="73">
        <v>571200</v>
      </c>
      <c r="E1828" s="74">
        <f t="shared" si="396"/>
        <v>98.994800693240904</v>
      </c>
    </row>
    <row r="1829" spans="1:5" s="60" customFormat="1" ht="37.5" x14ac:dyDescent="0.2">
      <c r="A1829" s="89">
        <v>411200</v>
      </c>
      <c r="B1829" s="25" t="s">
        <v>45</v>
      </c>
      <c r="C1829" s="73">
        <v>29000</v>
      </c>
      <c r="D1829" s="73">
        <v>29000</v>
      </c>
      <c r="E1829" s="74">
        <f t="shared" si="396"/>
        <v>100</v>
      </c>
    </row>
    <row r="1830" spans="1:5" s="60" customFormat="1" ht="37.5" x14ac:dyDescent="0.2">
      <c r="A1830" s="89">
        <v>411300</v>
      </c>
      <c r="B1830" s="25" t="s">
        <v>46</v>
      </c>
      <c r="C1830" s="73">
        <v>0</v>
      </c>
      <c r="D1830" s="73">
        <v>5200</v>
      </c>
      <c r="E1830" s="74">
        <v>0</v>
      </c>
    </row>
    <row r="1831" spans="1:5" s="60" customFormat="1" x14ac:dyDescent="0.2">
      <c r="A1831" s="89">
        <v>411400</v>
      </c>
      <c r="B1831" s="25" t="s">
        <v>47</v>
      </c>
      <c r="C1831" s="73">
        <v>16000</v>
      </c>
      <c r="D1831" s="73">
        <v>16000</v>
      </c>
      <c r="E1831" s="74">
        <f t="shared" si="396"/>
        <v>100</v>
      </c>
    </row>
    <row r="1832" spans="1:5" s="60" customFormat="1" ht="19.5" x14ac:dyDescent="0.2">
      <c r="A1832" s="91">
        <v>412000</v>
      </c>
      <c r="B1832" s="75" t="s">
        <v>48</v>
      </c>
      <c r="C1832" s="134">
        <f>SUM(C1833:C1840)</f>
        <v>122800</v>
      </c>
      <c r="D1832" s="134">
        <f>SUM(D1833:D1840)</f>
        <v>122400</v>
      </c>
      <c r="E1832" s="135">
        <f t="shared" si="396"/>
        <v>99.674267100977204</v>
      </c>
    </row>
    <row r="1833" spans="1:5" s="60" customFormat="1" ht="37.5" x14ac:dyDescent="0.2">
      <c r="A1833" s="89">
        <v>412200</v>
      </c>
      <c r="B1833" s="25" t="s">
        <v>50</v>
      </c>
      <c r="C1833" s="73">
        <v>42000</v>
      </c>
      <c r="D1833" s="73">
        <v>42000</v>
      </c>
      <c r="E1833" s="74">
        <f t="shared" si="396"/>
        <v>100</v>
      </c>
    </row>
    <row r="1834" spans="1:5" s="60" customFormat="1" x14ac:dyDescent="0.2">
      <c r="A1834" s="89">
        <v>412300</v>
      </c>
      <c r="B1834" s="25" t="s">
        <v>51</v>
      </c>
      <c r="C1834" s="73">
        <v>8300</v>
      </c>
      <c r="D1834" s="73">
        <v>8300</v>
      </c>
      <c r="E1834" s="74">
        <f t="shared" si="396"/>
        <v>100</v>
      </c>
    </row>
    <row r="1835" spans="1:5" s="60" customFormat="1" x14ac:dyDescent="0.2">
      <c r="A1835" s="89">
        <v>412500</v>
      </c>
      <c r="B1835" s="25" t="s">
        <v>55</v>
      </c>
      <c r="C1835" s="73">
        <v>3000</v>
      </c>
      <c r="D1835" s="73">
        <v>3000.0000000000005</v>
      </c>
      <c r="E1835" s="74">
        <f t="shared" si="396"/>
        <v>100.00000000000003</v>
      </c>
    </row>
    <row r="1836" spans="1:5" s="60" customFormat="1" x14ac:dyDescent="0.2">
      <c r="A1836" s="89">
        <v>412600</v>
      </c>
      <c r="B1836" s="25" t="s">
        <v>56</v>
      </c>
      <c r="C1836" s="73">
        <v>3500</v>
      </c>
      <c r="D1836" s="73">
        <v>3500</v>
      </c>
      <c r="E1836" s="74">
        <f t="shared" si="396"/>
        <v>100</v>
      </c>
    </row>
    <row r="1837" spans="1:5" s="60" customFormat="1" x14ac:dyDescent="0.2">
      <c r="A1837" s="89">
        <v>412700</v>
      </c>
      <c r="B1837" s="25" t="s">
        <v>58</v>
      </c>
      <c r="C1837" s="73">
        <v>62000</v>
      </c>
      <c r="D1837" s="73">
        <v>62000.000000000007</v>
      </c>
      <c r="E1837" s="74">
        <f t="shared" si="396"/>
        <v>100.00000000000003</v>
      </c>
    </row>
    <row r="1838" spans="1:5" s="60" customFormat="1" x14ac:dyDescent="0.2">
      <c r="A1838" s="89">
        <v>412900</v>
      </c>
      <c r="B1838" s="25" t="s">
        <v>74</v>
      </c>
      <c r="C1838" s="73">
        <v>0</v>
      </c>
      <c r="D1838" s="73">
        <v>1500</v>
      </c>
      <c r="E1838" s="74">
        <v>0</v>
      </c>
    </row>
    <row r="1839" spans="1:5" s="60" customFormat="1" x14ac:dyDescent="0.2">
      <c r="A1839" s="89">
        <v>412900</v>
      </c>
      <c r="B1839" s="25" t="s">
        <v>76</v>
      </c>
      <c r="C1839" s="73">
        <v>0</v>
      </c>
      <c r="D1839" s="73">
        <v>100</v>
      </c>
      <c r="E1839" s="74">
        <v>0</v>
      </c>
    </row>
    <row r="1840" spans="1:5" s="60" customFormat="1" x14ac:dyDescent="0.2">
      <c r="A1840" s="89">
        <v>412900</v>
      </c>
      <c r="B1840" s="25" t="s">
        <v>80</v>
      </c>
      <c r="C1840" s="73">
        <v>4000</v>
      </c>
      <c r="D1840" s="73">
        <v>2000</v>
      </c>
      <c r="E1840" s="74">
        <f t="shared" si="396"/>
        <v>50</v>
      </c>
    </row>
    <row r="1841" spans="1:5" s="79" customFormat="1" ht="19.5" x14ac:dyDescent="0.2">
      <c r="A1841" s="91">
        <v>510000</v>
      </c>
      <c r="B1841" s="75" t="s">
        <v>273</v>
      </c>
      <c r="C1841" s="134">
        <f t="shared" ref="C1841" si="401">C1842</f>
        <v>30000</v>
      </c>
      <c r="D1841" s="134">
        <f>D1842</f>
        <v>258000</v>
      </c>
      <c r="E1841" s="135"/>
    </row>
    <row r="1842" spans="1:5" s="79" customFormat="1" ht="19.5" x14ac:dyDescent="0.2">
      <c r="A1842" s="91">
        <v>511000</v>
      </c>
      <c r="B1842" s="75" t="s">
        <v>274</v>
      </c>
      <c r="C1842" s="134">
        <f>C1844+C1843</f>
        <v>30000</v>
      </c>
      <c r="D1842" s="134">
        <f>D1844+D1843</f>
        <v>258000</v>
      </c>
      <c r="E1842" s="135"/>
    </row>
    <row r="1843" spans="1:5" s="60" customFormat="1" x14ac:dyDescent="0.2">
      <c r="A1843" s="138">
        <v>511100</v>
      </c>
      <c r="B1843" s="25" t="s">
        <v>275</v>
      </c>
      <c r="C1843" s="132">
        <v>0</v>
      </c>
      <c r="D1843" s="73">
        <v>218000</v>
      </c>
      <c r="E1843" s="74">
        <v>0</v>
      </c>
    </row>
    <row r="1844" spans="1:5" s="60" customFormat="1" x14ac:dyDescent="0.2">
      <c r="A1844" s="89">
        <v>511300</v>
      </c>
      <c r="B1844" s="25" t="s">
        <v>277</v>
      </c>
      <c r="C1844" s="73">
        <v>30000</v>
      </c>
      <c r="D1844" s="73">
        <v>40000</v>
      </c>
      <c r="E1844" s="74">
        <f t="shared" si="396"/>
        <v>133.33333333333331</v>
      </c>
    </row>
    <row r="1845" spans="1:5" s="79" customFormat="1" ht="19.5" x14ac:dyDescent="0.2">
      <c r="A1845" s="91">
        <v>630000</v>
      </c>
      <c r="B1845" s="75" t="s">
        <v>308</v>
      </c>
      <c r="C1845" s="134">
        <f t="shared" ref="C1845" si="402">C1846</f>
        <v>0</v>
      </c>
      <c r="D1845" s="134">
        <f>D1846</f>
        <v>4700</v>
      </c>
      <c r="E1845" s="135">
        <v>0</v>
      </c>
    </row>
    <row r="1846" spans="1:5" s="79" customFormat="1" ht="19.5" x14ac:dyDescent="0.2">
      <c r="A1846" s="91">
        <v>638000</v>
      </c>
      <c r="B1846" s="75" t="s">
        <v>317</v>
      </c>
      <c r="C1846" s="134">
        <f t="shared" ref="C1846" si="403">C1847</f>
        <v>0</v>
      </c>
      <c r="D1846" s="134">
        <f>D1847</f>
        <v>4700</v>
      </c>
      <c r="E1846" s="135">
        <v>0</v>
      </c>
    </row>
    <row r="1847" spans="1:5" s="60" customFormat="1" x14ac:dyDescent="0.2">
      <c r="A1847" s="89">
        <v>638100</v>
      </c>
      <c r="B1847" s="25" t="s">
        <v>318</v>
      </c>
      <c r="C1847" s="73">
        <v>0</v>
      </c>
      <c r="D1847" s="73">
        <v>4700</v>
      </c>
      <c r="E1847" s="74">
        <v>0</v>
      </c>
    </row>
    <row r="1848" spans="1:5" s="60" customFormat="1" x14ac:dyDescent="0.2">
      <c r="A1848" s="141"/>
      <c r="B1848" s="128" t="s">
        <v>327</v>
      </c>
      <c r="C1848" s="139">
        <f>C1826+C1841+C1845</f>
        <v>774800</v>
      </c>
      <c r="D1848" s="139">
        <f>D1826+D1841+D1845</f>
        <v>1006500</v>
      </c>
      <c r="E1848" s="140">
        <f t="shared" si="396"/>
        <v>129.90449148167269</v>
      </c>
    </row>
    <row r="1849" spans="1:5" s="60" customFormat="1" x14ac:dyDescent="0.2">
      <c r="A1849" s="142"/>
      <c r="B1849" s="67"/>
      <c r="C1849" s="124"/>
      <c r="D1849" s="124"/>
      <c r="E1849" s="125"/>
    </row>
    <row r="1850" spans="1:5" s="60" customFormat="1" x14ac:dyDescent="0.2">
      <c r="A1850" s="77"/>
      <c r="B1850" s="67"/>
      <c r="C1850" s="132"/>
      <c r="D1850" s="132"/>
      <c r="E1850" s="133"/>
    </row>
    <row r="1851" spans="1:5" s="60" customFormat="1" ht="19.5" x14ac:dyDescent="0.2">
      <c r="A1851" s="89" t="s">
        <v>436</v>
      </c>
      <c r="B1851" s="75"/>
      <c r="C1851" s="132"/>
      <c r="D1851" s="132"/>
      <c r="E1851" s="133"/>
    </row>
    <row r="1852" spans="1:5" s="60" customFormat="1" ht="19.5" x14ac:dyDescent="0.2">
      <c r="A1852" s="89" t="s">
        <v>412</v>
      </c>
      <c r="B1852" s="75"/>
      <c r="C1852" s="132"/>
      <c r="D1852" s="132"/>
      <c r="E1852" s="133"/>
    </row>
    <row r="1853" spans="1:5" s="60" customFormat="1" ht="19.5" x14ac:dyDescent="0.2">
      <c r="A1853" s="89" t="s">
        <v>437</v>
      </c>
      <c r="B1853" s="75"/>
      <c r="C1853" s="132"/>
      <c r="D1853" s="132"/>
      <c r="E1853" s="133"/>
    </row>
    <row r="1854" spans="1:5" s="60" customFormat="1" ht="19.5" x14ac:dyDescent="0.2">
      <c r="A1854" s="89" t="s">
        <v>326</v>
      </c>
      <c r="B1854" s="75"/>
      <c r="C1854" s="132"/>
      <c r="D1854" s="132"/>
      <c r="E1854" s="133"/>
    </row>
    <row r="1855" spans="1:5" s="60" customFormat="1" x14ac:dyDescent="0.2">
      <c r="A1855" s="89"/>
      <c r="B1855" s="66"/>
      <c r="C1855" s="124"/>
      <c r="D1855" s="124"/>
      <c r="E1855" s="125"/>
    </row>
    <row r="1856" spans="1:5" s="60" customFormat="1" ht="19.5" x14ac:dyDescent="0.2">
      <c r="A1856" s="91">
        <v>410000</v>
      </c>
      <c r="B1856" s="69" t="s">
        <v>42</v>
      </c>
      <c r="C1856" s="134">
        <f>C1857+C1862</f>
        <v>4514700</v>
      </c>
      <c r="D1856" s="134">
        <f>D1857+D1862</f>
        <v>4301100</v>
      </c>
      <c r="E1856" s="135">
        <f t="shared" si="396"/>
        <v>95.268788623828826</v>
      </c>
    </row>
    <row r="1857" spans="1:5" s="60" customFormat="1" ht="19.5" x14ac:dyDescent="0.2">
      <c r="A1857" s="91">
        <v>411000</v>
      </c>
      <c r="B1857" s="69" t="s">
        <v>43</v>
      </c>
      <c r="C1857" s="134">
        <f t="shared" ref="C1857" si="404">SUM(C1858:C1861)</f>
        <v>3841800</v>
      </c>
      <c r="D1857" s="134">
        <f t="shared" ref="D1857" si="405">SUM(D1858:D1861)</f>
        <v>3718200</v>
      </c>
      <c r="E1857" s="135">
        <f t="shared" si="396"/>
        <v>96.782758082148987</v>
      </c>
    </row>
    <row r="1858" spans="1:5" s="60" customFormat="1" x14ac:dyDescent="0.2">
      <c r="A1858" s="89">
        <v>411100</v>
      </c>
      <c r="B1858" s="25" t="s">
        <v>44</v>
      </c>
      <c r="C1858" s="73">
        <v>3690000</v>
      </c>
      <c r="D1858" s="73">
        <v>3510400</v>
      </c>
      <c r="E1858" s="74">
        <f t="shared" si="396"/>
        <v>95.132791327913282</v>
      </c>
    </row>
    <row r="1859" spans="1:5" s="60" customFormat="1" ht="37.5" x14ac:dyDescent="0.2">
      <c r="A1859" s="89">
        <v>411200</v>
      </c>
      <c r="B1859" s="25" t="s">
        <v>45</v>
      </c>
      <c r="C1859" s="73">
        <v>109800</v>
      </c>
      <c r="D1859" s="73">
        <v>113400</v>
      </c>
      <c r="E1859" s="74">
        <f t="shared" si="396"/>
        <v>103.27868852459017</v>
      </c>
    </row>
    <row r="1860" spans="1:5" s="60" customFormat="1" ht="37.5" x14ac:dyDescent="0.2">
      <c r="A1860" s="89">
        <v>411300</v>
      </c>
      <c r="B1860" s="25" t="s">
        <v>46</v>
      </c>
      <c r="C1860" s="73">
        <v>20000</v>
      </c>
      <c r="D1860" s="73">
        <v>56500</v>
      </c>
      <c r="E1860" s="74">
        <f t="shared" si="396"/>
        <v>282.5</v>
      </c>
    </row>
    <row r="1861" spans="1:5" s="60" customFormat="1" x14ac:dyDescent="0.2">
      <c r="A1861" s="89">
        <v>411400</v>
      </c>
      <c r="B1861" s="25" t="s">
        <v>47</v>
      </c>
      <c r="C1861" s="73">
        <v>22000</v>
      </c>
      <c r="D1861" s="73">
        <v>37900</v>
      </c>
      <c r="E1861" s="74">
        <f t="shared" si="396"/>
        <v>172.27272727272725</v>
      </c>
    </row>
    <row r="1862" spans="1:5" s="60" customFormat="1" ht="19.5" x14ac:dyDescent="0.2">
      <c r="A1862" s="91">
        <v>412000</v>
      </c>
      <c r="B1862" s="75" t="s">
        <v>48</v>
      </c>
      <c r="C1862" s="134">
        <f>SUM(C1863:C1872)</f>
        <v>672900</v>
      </c>
      <c r="D1862" s="134">
        <f>SUM(D1863:D1872)</f>
        <v>582899.99999999977</v>
      </c>
      <c r="E1862" s="135">
        <f t="shared" si="396"/>
        <v>86.625055728934427</v>
      </c>
    </row>
    <row r="1863" spans="1:5" s="60" customFormat="1" ht="37.5" x14ac:dyDescent="0.2">
      <c r="A1863" s="89">
        <v>412200</v>
      </c>
      <c r="B1863" s="25" t="s">
        <v>50</v>
      </c>
      <c r="C1863" s="73">
        <v>173000</v>
      </c>
      <c r="D1863" s="73">
        <v>160600</v>
      </c>
      <c r="E1863" s="74">
        <f t="shared" si="396"/>
        <v>92.832369942196536</v>
      </c>
    </row>
    <row r="1864" spans="1:5" s="60" customFormat="1" x14ac:dyDescent="0.2">
      <c r="A1864" s="89">
        <v>412300</v>
      </c>
      <c r="B1864" s="25" t="s">
        <v>51</v>
      </c>
      <c r="C1864" s="73">
        <v>50000</v>
      </c>
      <c r="D1864" s="73">
        <v>50000</v>
      </c>
      <c r="E1864" s="74">
        <f t="shared" si="396"/>
        <v>100</v>
      </c>
    </row>
    <row r="1865" spans="1:5" s="60" customFormat="1" x14ac:dyDescent="0.2">
      <c r="A1865" s="89">
        <v>412500</v>
      </c>
      <c r="B1865" s="25" t="s">
        <v>55</v>
      </c>
      <c r="C1865" s="73">
        <v>20000</v>
      </c>
      <c r="D1865" s="73">
        <v>20000</v>
      </c>
      <c r="E1865" s="74">
        <f t="shared" si="396"/>
        <v>100</v>
      </c>
    </row>
    <row r="1866" spans="1:5" s="60" customFormat="1" x14ac:dyDescent="0.2">
      <c r="A1866" s="89">
        <v>412600</v>
      </c>
      <c r="B1866" s="25" t="s">
        <v>56</v>
      </c>
      <c r="C1866" s="73">
        <v>15000</v>
      </c>
      <c r="D1866" s="73">
        <v>24999.999999999985</v>
      </c>
      <c r="E1866" s="74">
        <f t="shared" si="396"/>
        <v>166.66666666666657</v>
      </c>
    </row>
    <row r="1867" spans="1:5" s="60" customFormat="1" x14ac:dyDescent="0.2">
      <c r="A1867" s="89">
        <v>412700</v>
      </c>
      <c r="B1867" s="25" t="s">
        <v>58</v>
      </c>
      <c r="C1867" s="73">
        <v>401000</v>
      </c>
      <c r="D1867" s="73">
        <v>313399.99999999983</v>
      </c>
      <c r="E1867" s="74">
        <f t="shared" si="396"/>
        <v>78.154613466334126</v>
      </c>
    </row>
    <row r="1868" spans="1:5" s="60" customFormat="1" x14ac:dyDescent="0.2">
      <c r="A1868" s="89">
        <v>412900</v>
      </c>
      <c r="B1868" s="126" t="s">
        <v>74</v>
      </c>
      <c r="C1868" s="73">
        <v>500</v>
      </c>
      <c r="D1868" s="73">
        <v>500</v>
      </c>
      <c r="E1868" s="74">
        <f t="shared" si="396"/>
        <v>100</v>
      </c>
    </row>
    <row r="1869" spans="1:5" s="60" customFormat="1" x14ac:dyDescent="0.2">
      <c r="A1869" s="89">
        <v>412900</v>
      </c>
      <c r="B1869" s="126" t="s">
        <v>75</v>
      </c>
      <c r="C1869" s="73">
        <v>4200</v>
      </c>
      <c r="D1869" s="73">
        <v>4400</v>
      </c>
      <c r="E1869" s="74">
        <f t="shared" si="396"/>
        <v>104.76190476190477</v>
      </c>
    </row>
    <row r="1870" spans="1:5" s="60" customFormat="1" x14ac:dyDescent="0.2">
      <c r="A1870" s="89">
        <v>412900</v>
      </c>
      <c r="B1870" s="126" t="s">
        <v>77</v>
      </c>
      <c r="C1870" s="73">
        <v>1500</v>
      </c>
      <c r="D1870" s="73">
        <v>1500</v>
      </c>
      <c r="E1870" s="74">
        <f t="shared" si="396"/>
        <v>100</v>
      </c>
    </row>
    <row r="1871" spans="1:5" s="60" customFormat="1" x14ac:dyDescent="0.2">
      <c r="A1871" s="89">
        <v>412900</v>
      </c>
      <c r="B1871" s="126" t="s">
        <v>78</v>
      </c>
      <c r="C1871" s="73">
        <v>7500</v>
      </c>
      <c r="D1871" s="73">
        <v>7000</v>
      </c>
      <c r="E1871" s="74">
        <f t="shared" si="396"/>
        <v>93.333333333333329</v>
      </c>
    </row>
    <row r="1872" spans="1:5" s="60" customFormat="1" x14ac:dyDescent="0.2">
      <c r="A1872" s="89">
        <v>412900</v>
      </c>
      <c r="B1872" s="25" t="s">
        <v>80</v>
      </c>
      <c r="C1872" s="73">
        <v>200</v>
      </c>
      <c r="D1872" s="73">
        <v>500</v>
      </c>
      <c r="E1872" s="74">
        <f t="shared" si="396"/>
        <v>250</v>
      </c>
    </row>
    <row r="1873" spans="1:5" s="60" customFormat="1" ht="19.5" x14ac:dyDescent="0.2">
      <c r="A1873" s="91">
        <v>510000</v>
      </c>
      <c r="B1873" s="75" t="s">
        <v>273</v>
      </c>
      <c r="C1873" s="134">
        <f t="shared" ref="C1873" si="406">C1874+C1876</f>
        <v>8000</v>
      </c>
      <c r="D1873" s="134">
        <f t="shared" ref="D1873" si="407">D1874+D1876</f>
        <v>63000</v>
      </c>
      <c r="E1873" s="135"/>
    </row>
    <row r="1874" spans="1:5" s="60" customFormat="1" ht="19.5" x14ac:dyDescent="0.2">
      <c r="A1874" s="91">
        <v>511000</v>
      </c>
      <c r="B1874" s="75" t="s">
        <v>274</v>
      </c>
      <c r="C1874" s="134">
        <f t="shared" ref="C1874" si="408">SUM(C1875:C1875)</f>
        <v>5000</v>
      </c>
      <c r="D1874" s="134">
        <f>SUM(D1875:D1875)</f>
        <v>60000</v>
      </c>
      <c r="E1874" s="135"/>
    </row>
    <row r="1875" spans="1:5" s="60" customFormat="1" x14ac:dyDescent="0.2">
      <c r="A1875" s="89">
        <v>511300</v>
      </c>
      <c r="B1875" s="25" t="s">
        <v>277</v>
      </c>
      <c r="C1875" s="73">
        <v>5000</v>
      </c>
      <c r="D1875" s="73">
        <v>60000</v>
      </c>
      <c r="E1875" s="74"/>
    </row>
    <row r="1876" spans="1:5" s="79" customFormat="1" ht="19.5" x14ac:dyDescent="0.2">
      <c r="A1876" s="91">
        <v>516000</v>
      </c>
      <c r="B1876" s="75" t="s">
        <v>287</v>
      </c>
      <c r="C1876" s="134">
        <f t="shared" ref="C1876" si="409">C1877</f>
        <v>3000</v>
      </c>
      <c r="D1876" s="134">
        <f>D1877</f>
        <v>3000</v>
      </c>
      <c r="E1876" s="135">
        <f t="shared" ref="E1876:E1937" si="410">D1876/C1876*100</f>
        <v>100</v>
      </c>
    </row>
    <row r="1877" spans="1:5" s="60" customFormat="1" x14ac:dyDescent="0.2">
      <c r="A1877" s="89">
        <v>516100</v>
      </c>
      <c r="B1877" s="25" t="s">
        <v>287</v>
      </c>
      <c r="C1877" s="73">
        <v>3000</v>
      </c>
      <c r="D1877" s="73">
        <v>3000</v>
      </c>
      <c r="E1877" s="74">
        <f t="shared" si="410"/>
        <v>100</v>
      </c>
    </row>
    <row r="1878" spans="1:5" s="79" customFormat="1" ht="19.5" x14ac:dyDescent="0.2">
      <c r="A1878" s="91">
        <v>630000</v>
      </c>
      <c r="B1878" s="75" t="s">
        <v>308</v>
      </c>
      <c r="C1878" s="134">
        <f t="shared" ref="C1878" si="411">C1879+C1881</f>
        <v>433000</v>
      </c>
      <c r="D1878" s="134">
        <f t="shared" ref="D1878" si="412">D1879+D1881</f>
        <v>437800</v>
      </c>
      <c r="E1878" s="135">
        <f t="shared" si="410"/>
        <v>101.10854503464203</v>
      </c>
    </row>
    <row r="1879" spans="1:5" s="79" customFormat="1" ht="19.5" x14ac:dyDescent="0.2">
      <c r="A1879" s="91">
        <v>631000</v>
      </c>
      <c r="B1879" s="75" t="s">
        <v>309</v>
      </c>
      <c r="C1879" s="134">
        <f t="shared" ref="C1879" si="413">C1880</f>
        <v>403000</v>
      </c>
      <c r="D1879" s="134">
        <f>D1880</f>
        <v>403000</v>
      </c>
      <c r="E1879" s="135">
        <f t="shared" si="410"/>
        <v>100</v>
      </c>
    </row>
    <row r="1880" spans="1:5" s="60" customFormat="1" x14ac:dyDescent="0.2">
      <c r="A1880" s="138">
        <v>631900</v>
      </c>
      <c r="B1880" s="25" t="s">
        <v>312</v>
      </c>
      <c r="C1880" s="73">
        <v>403000</v>
      </c>
      <c r="D1880" s="73">
        <v>403000</v>
      </c>
      <c r="E1880" s="74">
        <f t="shared" si="410"/>
        <v>100</v>
      </c>
    </row>
    <row r="1881" spans="1:5" s="79" customFormat="1" ht="19.5" x14ac:dyDescent="0.2">
      <c r="A1881" s="91">
        <v>638000</v>
      </c>
      <c r="B1881" s="75" t="s">
        <v>317</v>
      </c>
      <c r="C1881" s="134">
        <f t="shared" ref="C1881" si="414">C1882</f>
        <v>30000</v>
      </c>
      <c r="D1881" s="134">
        <f>D1882</f>
        <v>34800</v>
      </c>
      <c r="E1881" s="135">
        <f t="shared" si="410"/>
        <v>115.99999999999999</v>
      </c>
    </row>
    <row r="1882" spans="1:5" s="60" customFormat="1" x14ac:dyDescent="0.2">
      <c r="A1882" s="89">
        <v>638100</v>
      </c>
      <c r="B1882" s="25" t="s">
        <v>318</v>
      </c>
      <c r="C1882" s="73">
        <v>30000</v>
      </c>
      <c r="D1882" s="73">
        <v>34800</v>
      </c>
      <c r="E1882" s="74">
        <f t="shared" si="410"/>
        <v>115.99999999999999</v>
      </c>
    </row>
    <row r="1883" spans="1:5" s="60" customFormat="1" x14ac:dyDescent="0.2">
      <c r="A1883" s="141"/>
      <c r="B1883" s="128" t="s">
        <v>327</v>
      </c>
      <c r="C1883" s="139">
        <f>C1856+C1873+C1878</f>
        <v>4955700</v>
      </c>
      <c r="D1883" s="139">
        <f>D1856+D1873+D1878</f>
        <v>4801900</v>
      </c>
      <c r="E1883" s="140">
        <f t="shared" si="410"/>
        <v>96.896503016728204</v>
      </c>
    </row>
    <row r="1884" spans="1:5" s="60" customFormat="1" x14ac:dyDescent="0.2">
      <c r="A1884" s="142"/>
      <c r="B1884" s="67"/>
      <c r="C1884" s="124"/>
      <c r="D1884" s="124"/>
      <c r="E1884" s="125"/>
    </row>
    <row r="1885" spans="1:5" s="60" customFormat="1" x14ac:dyDescent="0.2">
      <c r="A1885" s="77"/>
      <c r="B1885" s="67"/>
      <c r="C1885" s="132"/>
      <c r="D1885" s="132"/>
      <c r="E1885" s="133"/>
    </row>
    <row r="1886" spans="1:5" s="60" customFormat="1" ht="19.5" x14ac:dyDescent="0.2">
      <c r="A1886" s="89" t="s">
        <v>438</v>
      </c>
      <c r="B1886" s="75"/>
      <c r="C1886" s="132"/>
      <c r="D1886" s="132"/>
      <c r="E1886" s="133"/>
    </row>
    <row r="1887" spans="1:5" s="60" customFormat="1" ht="19.5" x14ac:dyDescent="0.2">
      <c r="A1887" s="89" t="s">
        <v>412</v>
      </c>
      <c r="B1887" s="75"/>
      <c r="C1887" s="132"/>
      <c r="D1887" s="132"/>
      <c r="E1887" s="133"/>
    </row>
    <row r="1888" spans="1:5" s="60" customFormat="1" ht="19.5" x14ac:dyDescent="0.2">
      <c r="A1888" s="89" t="s">
        <v>439</v>
      </c>
      <c r="B1888" s="75"/>
      <c r="C1888" s="132"/>
      <c r="D1888" s="132"/>
      <c r="E1888" s="133"/>
    </row>
    <row r="1889" spans="1:5" s="60" customFormat="1" ht="19.5" x14ac:dyDescent="0.2">
      <c r="A1889" s="89" t="s">
        <v>326</v>
      </c>
      <c r="B1889" s="75"/>
      <c r="C1889" s="132"/>
      <c r="D1889" s="132"/>
      <c r="E1889" s="133"/>
    </row>
    <row r="1890" spans="1:5" s="60" customFormat="1" x14ac:dyDescent="0.2">
      <c r="A1890" s="89"/>
      <c r="B1890" s="66"/>
      <c r="C1890" s="124"/>
      <c r="D1890" s="124"/>
      <c r="E1890" s="125"/>
    </row>
    <row r="1891" spans="1:5" s="60" customFormat="1" ht="19.5" x14ac:dyDescent="0.2">
      <c r="A1891" s="91">
        <v>410000</v>
      </c>
      <c r="B1891" s="69" t="s">
        <v>42</v>
      </c>
      <c r="C1891" s="134">
        <f t="shared" ref="C1891" si="415">C1892+C1897+C1908</f>
        <v>1444300</v>
      </c>
      <c r="D1891" s="134">
        <f t="shared" ref="D1891" si="416">D1892+D1897+D1908</f>
        <v>1456700</v>
      </c>
      <c r="E1891" s="135">
        <f t="shared" si="410"/>
        <v>100.85854739320087</v>
      </c>
    </row>
    <row r="1892" spans="1:5" s="60" customFormat="1" ht="19.5" x14ac:dyDescent="0.2">
      <c r="A1892" s="91">
        <v>411000</v>
      </c>
      <c r="B1892" s="69" t="s">
        <v>43</v>
      </c>
      <c r="C1892" s="134">
        <f t="shared" ref="C1892" si="417">SUM(C1893:C1896)</f>
        <v>1229000</v>
      </c>
      <c r="D1892" s="134">
        <f t="shared" ref="D1892" si="418">SUM(D1893:D1896)</f>
        <v>1241400</v>
      </c>
      <c r="E1892" s="135">
        <f t="shared" si="410"/>
        <v>101.00895036615134</v>
      </c>
    </row>
    <row r="1893" spans="1:5" s="60" customFormat="1" x14ac:dyDescent="0.2">
      <c r="A1893" s="89">
        <v>411100</v>
      </c>
      <c r="B1893" s="25" t="s">
        <v>44</v>
      </c>
      <c r="C1893" s="73">
        <v>1175000</v>
      </c>
      <c r="D1893" s="73">
        <v>1169200</v>
      </c>
      <c r="E1893" s="74">
        <f t="shared" si="410"/>
        <v>99.506382978723408</v>
      </c>
    </row>
    <row r="1894" spans="1:5" s="60" customFormat="1" ht="37.5" x14ac:dyDescent="0.2">
      <c r="A1894" s="89">
        <v>411200</v>
      </c>
      <c r="B1894" s="25" t="s">
        <v>45</v>
      </c>
      <c r="C1894" s="73">
        <v>32700</v>
      </c>
      <c r="D1894" s="73">
        <v>47900</v>
      </c>
      <c r="E1894" s="74">
        <f t="shared" si="410"/>
        <v>146.48318042813455</v>
      </c>
    </row>
    <row r="1895" spans="1:5" s="60" customFormat="1" ht="37.5" x14ac:dyDescent="0.2">
      <c r="A1895" s="89">
        <v>411300</v>
      </c>
      <c r="B1895" s="25" t="s">
        <v>46</v>
      </c>
      <c r="C1895" s="73">
        <v>7300</v>
      </c>
      <c r="D1895" s="73">
        <v>7300</v>
      </c>
      <c r="E1895" s="74">
        <f t="shared" si="410"/>
        <v>100</v>
      </c>
    </row>
    <row r="1896" spans="1:5" s="60" customFormat="1" x14ac:dyDescent="0.2">
      <c r="A1896" s="89">
        <v>411400</v>
      </c>
      <c r="B1896" s="25" t="s">
        <v>47</v>
      </c>
      <c r="C1896" s="73">
        <v>14000</v>
      </c>
      <c r="D1896" s="73">
        <v>17000</v>
      </c>
      <c r="E1896" s="74">
        <f t="shared" si="410"/>
        <v>121.42857142857142</v>
      </c>
    </row>
    <row r="1897" spans="1:5" s="60" customFormat="1" ht="19.5" x14ac:dyDescent="0.2">
      <c r="A1897" s="91">
        <v>412000</v>
      </c>
      <c r="B1897" s="75" t="s">
        <v>48</v>
      </c>
      <c r="C1897" s="134">
        <f t="shared" ref="C1897" si="419">SUM(C1898:C1907)</f>
        <v>215000</v>
      </c>
      <c r="D1897" s="134">
        <f>SUM(D1898:D1907)</f>
        <v>215000</v>
      </c>
      <c r="E1897" s="135">
        <f t="shared" si="410"/>
        <v>100</v>
      </c>
    </row>
    <row r="1898" spans="1:5" s="60" customFormat="1" ht="37.5" x14ac:dyDescent="0.2">
      <c r="A1898" s="89">
        <v>412200</v>
      </c>
      <c r="B1898" s="25" t="s">
        <v>50</v>
      </c>
      <c r="C1898" s="73">
        <v>40100</v>
      </c>
      <c r="D1898" s="73">
        <v>40100</v>
      </c>
      <c r="E1898" s="74">
        <f t="shared" si="410"/>
        <v>100</v>
      </c>
    </row>
    <row r="1899" spans="1:5" s="60" customFormat="1" x14ac:dyDescent="0.2">
      <c r="A1899" s="89">
        <v>412300</v>
      </c>
      <c r="B1899" s="25" t="s">
        <v>51</v>
      </c>
      <c r="C1899" s="73">
        <v>15800</v>
      </c>
      <c r="D1899" s="73">
        <v>15799.999999999998</v>
      </c>
      <c r="E1899" s="74">
        <f t="shared" si="410"/>
        <v>99.999999999999986</v>
      </c>
    </row>
    <row r="1900" spans="1:5" s="60" customFormat="1" x14ac:dyDescent="0.2">
      <c r="A1900" s="89">
        <v>412500</v>
      </c>
      <c r="B1900" s="25" t="s">
        <v>55</v>
      </c>
      <c r="C1900" s="73">
        <v>7100</v>
      </c>
      <c r="D1900" s="73">
        <v>7100</v>
      </c>
      <c r="E1900" s="74">
        <f t="shared" si="410"/>
        <v>100</v>
      </c>
    </row>
    <row r="1901" spans="1:5" s="60" customFormat="1" x14ac:dyDescent="0.2">
      <c r="A1901" s="89">
        <v>412600</v>
      </c>
      <c r="B1901" s="25" t="s">
        <v>56</v>
      </c>
      <c r="C1901" s="73">
        <v>4000</v>
      </c>
      <c r="D1901" s="73">
        <v>4000</v>
      </c>
      <c r="E1901" s="74">
        <f t="shared" si="410"/>
        <v>100</v>
      </c>
    </row>
    <row r="1902" spans="1:5" s="60" customFormat="1" x14ac:dyDescent="0.2">
      <c r="A1902" s="89">
        <v>412700</v>
      </c>
      <c r="B1902" s="25" t="s">
        <v>58</v>
      </c>
      <c r="C1902" s="73">
        <v>140000</v>
      </c>
      <c r="D1902" s="73">
        <v>140000</v>
      </c>
      <c r="E1902" s="74">
        <f t="shared" si="410"/>
        <v>100</v>
      </c>
    </row>
    <row r="1903" spans="1:5" s="60" customFormat="1" x14ac:dyDescent="0.2">
      <c r="A1903" s="89">
        <v>412900</v>
      </c>
      <c r="B1903" s="126" t="s">
        <v>74</v>
      </c>
      <c r="C1903" s="73">
        <v>2000</v>
      </c>
      <c r="D1903" s="73">
        <v>2000</v>
      </c>
      <c r="E1903" s="74">
        <f t="shared" si="410"/>
        <v>100</v>
      </c>
    </row>
    <row r="1904" spans="1:5" s="60" customFormat="1" x14ac:dyDescent="0.2">
      <c r="A1904" s="89">
        <v>412900</v>
      </c>
      <c r="B1904" s="126" t="s">
        <v>75</v>
      </c>
      <c r="C1904" s="73">
        <v>1000</v>
      </c>
      <c r="D1904" s="73">
        <v>1000</v>
      </c>
      <c r="E1904" s="74">
        <f t="shared" si="410"/>
        <v>100</v>
      </c>
    </row>
    <row r="1905" spans="1:5" s="60" customFormat="1" x14ac:dyDescent="0.2">
      <c r="A1905" s="89">
        <v>412900</v>
      </c>
      <c r="B1905" s="126" t="s">
        <v>77</v>
      </c>
      <c r="C1905" s="73">
        <v>400</v>
      </c>
      <c r="D1905" s="73">
        <v>400</v>
      </c>
      <c r="E1905" s="74">
        <f t="shared" si="410"/>
        <v>100</v>
      </c>
    </row>
    <row r="1906" spans="1:5" s="60" customFormat="1" x14ac:dyDescent="0.2">
      <c r="A1906" s="89">
        <v>412900</v>
      </c>
      <c r="B1906" s="126" t="s">
        <v>78</v>
      </c>
      <c r="C1906" s="73">
        <v>2600</v>
      </c>
      <c r="D1906" s="73">
        <v>2600</v>
      </c>
      <c r="E1906" s="74">
        <f t="shared" si="410"/>
        <v>100</v>
      </c>
    </row>
    <row r="1907" spans="1:5" s="60" customFormat="1" x14ac:dyDescent="0.2">
      <c r="A1907" s="89">
        <v>412900</v>
      </c>
      <c r="B1907" s="25" t="s">
        <v>80</v>
      </c>
      <c r="C1907" s="73">
        <v>2000</v>
      </c>
      <c r="D1907" s="73">
        <v>2000</v>
      </c>
      <c r="E1907" s="74">
        <f t="shared" si="410"/>
        <v>100</v>
      </c>
    </row>
    <row r="1908" spans="1:5" s="79" customFormat="1" ht="19.5" x14ac:dyDescent="0.2">
      <c r="A1908" s="91">
        <v>413000</v>
      </c>
      <c r="B1908" s="75" t="s">
        <v>101</v>
      </c>
      <c r="C1908" s="134">
        <f t="shared" ref="C1908" si="420">C1909</f>
        <v>300</v>
      </c>
      <c r="D1908" s="134">
        <f>D1909</f>
        <v>300</v>
      </c>
      <c r="E1908" s="135">
        <f t="shared" si="410"/>
        <v>100</v>
      </c>
    </row>
    <row r="1909" spans="1:5" s="60" customFormat="1" x14ac:dyDescent="0.2">
      <c r="A1909" s="89">
        <v>413900</v>
      </c>
      <c r="B1909" s="25" t="s">
        <v>110</v>
      </c>
      <c r="C1909" s="73">
        <v>300</v>
      </c>
      <c r="D1909" s="73">
        <v>300</v>
      </c>
      <c r="E1909" s="74">
        <f t="shared" si="410"/>
        <v>100</v>
      </c>
    </row>
    <row r="1910" spans="1:5" s="60" customFormat="1" ht="19.5" x14ac:dyDescent="0.2">
      <c r="A1910" s="91">
        <v>510000</v>
      </c>
      <c r="B1910" s="75" t="s">
        <v>273</v>
      </c>
      <c r="C1910" s="134">
        <f>C1911</f>
        <v>3000</v>
      </c>
      <c r="D1910" s="134">
        <f>D1911</f>
        <v>3000</v>
      </c>
      <c r="E1910" s="135">
        <f t="shared" si="410"/>
        <v>100</v>
      </c>
    </row>
    <row r="1911" spans="1:5" s="60" customFormat="1" ht="19.5" x14ac:dyDescent="0.2">
      <c r="A1911" s="91">
        <v>511000</v>
      </c>
      <c r="B1911" s="75" t="s">
        <v>274</v>
      </c>
      <c r="C1911" s="134">
        <f t="shared" ref="C1911" si="421">SUM(C1912:C1912)</f>
        <v>3000</v>
      </c>
      <c r="D1911" s="134">
        <f>SUM(D1912:D1912)</f>
        <v>3000</v>
      </c>
      <c r="E1911" s="135">
        <f t="shared" si="410"/>
        <v>100</v>
      </c>
    </row>
    <row r="1912" spans="1:5" s="60" customFormat="1" x14ac:dyDescent="0.2">
      <c r="A1912" s="89">
        <v>511300</v>
      </c>
      <c r="B1912" s="25" t="s">
        <v>277</v>
      </c>
      <c r="C1912" s="73">
        <v>3000</v>
      </c>
      <c r="D1912" s="73">
        <v>3000</v>
      </c>
      <c r="E1912" s="74">
        <f t="shared" si="410"/>
        <v>100</v>
      </c>
    </row>
    <row r="1913" spans="1:5" s="79" customFormat="1" ht="19.5" x14ac:dyDescent="0.2">
      <c r="A1913" s="91">
        <v>630000</v>
      </c>
      <c r="B1913" s="75" t="s">
        <v>308</v>
      </c>
      <c r="C1913" s="134">
        <f t="shared" ref="C1913" si="422">C1914+C1916</f>
        <v>49900</v>
      </c>
      <c r="D1913" s="134">
        <f t="shared" ref="D1913" si="423">D1914+D1916</f>
        <v>49899.999999999993</v>
      </c>
      <c r="E1913" s="135">
        <f t="shared" si="410"/>
        <v>99.999999999999986</v>
      </c>
    </row>
    <row r="1914" spans="1:5" s="79" customFormat="1" ht="19.5" x14ac:dyDescent="0.2">
      <c r="A1914" s="91">
        <v>631000</v>
      </c>
      <c r="B1914" s="75" t="s">
        <v>309</v>
      </c>
      <c r="C1914" s="134">
        <f t="shared" ref="C1914" si="424">C1915</f>
        <v>47000</v>
      </c>
      <c r="D1914" s="134">
        <f>D1915</f>
        <v>46999.999999999993</v>
      </c>
      <c r="E1914" s="135">
        <f t="shared" si="410"/>
        <v>99.999999999999986</v>
      </c>
    </row>
    <row r="1915" spans="1:5" s="60" customFormat="1" x14ac:dyDescent="0.2">
      <c r="A1915" s="138">
        <v>631900</v>
      </c>
      <c r="B1915" s="25" t="s">
        <v>312</v>
      </c>
      <c r="C1915" s="73">
        <v>47000</v>
      </c>
      <c r="D1915" s="73">
        <v>46999.999999999993</v>
      </c>
      <c r="E1915" s="74">
        <f t="shared" si="410"/>
        <v>99.999999999999986</v>
      </c>
    </row>
    <row r="1916" spans="1:5" s="79" customFormat="1" ht="19.5" x14ac:dyDescent="0.2">
      <c r="A1916" s="91">
        <v>638000</v>
      </c>
      <c r="B1916" s="75" t="s">
        <v>317</v>
      </c>
      <c r="C1916" s="134">
        <f t="shared" ref="C1916" si="425">C1917</f>
        <v>2900</v>
      </c>
      <c r="D1916" s="134">
        <f>D1917</f>
        <v>2900</v>
      </c>
      <c r="E1916" s="135">
        <f t="shared" si="410"/>
        <v>100</v>
      </c>
    </row>
    <row r="1917" spans="1:5" s="60" customFormat="1" x14ac:dyDescent="0.2">
      <c r="A1917" s="89">
        <v>638100</v>
      </c>
      <c r="B1917" s="25" t="s">
        <v>318</v>
      </c>
      <c r="C1917" s="73">
        <v>2900</v>
      </c>
      <c r="D1917" s="73">
        <v>2900</v>
      </c>
      <c r="E1917" s="74">
        <f t="shared" si="410"/>
        <v>100</v>
      </c>
    </row>
    <row r="1918" spans="1:5" s="60" customFormat="1" x14ac:dyDescent="0.2">
      <c r="A1918" s="141"/>
      <c r="B1918" s="128" t="s">
        <v>327</v>
      </c>
      <c r="C1918" s="139">
        <f>C1891+C1910+C1913</f>
        <v>1497200</v>
      </c>
      <c r="D1918" s="139">
        <f>D1891+D1910+D1913</f>
        <v>1509600</v>
      </c>
      <c r="E1918" s="140">
        <f t="shared" si="410"/>
        <v>100.82821266363879</v>
      </c>
    </row>
    <row r="1919" spans="1:5" s="60" customFormat="1" x14ac:dyDescent="0.2">
      <c r="A1919" s="142"/>
      <c r="B1919" s="67"/>
      <c r="C1919" s="124"/>
      <c r="D1919" s="124"/>
      <c r="E1919" s="125"/>
    </row>
    <row r="1920" spans="1:5" s="60" customFormat="1" x14ac:dyDescent="0.2">
      <c r="A1920" s="77"/>
      <c r="B1920" s="67"/>
      <c r="C1920" s="132"/>
      <c r="D1920" s="132"/>
      <c r="E1920" s="133"/>
    </row>
    <row r="1921" spans="1:5" s="60" customFormat="1" ht="19.5" x14ac:dyDescent="0.2">
      <c r="A1921" s="89" t="s">
        <v>440</v>
      </c>
      <c r="B1921" s="75"/>
      <c r="C1921" s="132"/>
      <c r="D1921" s="132"/>
      <c r="E1921" s="133"/>
    </row>
    <row r="1922" spans="1:5" s="60" customFormat="1" ht="19.5" x14ac:dyDescent="0.2">
      <c r="A1922" s="89" t="s">
        <v>412</v>
      </c>
      <c r="B1922" s="75"/>
      <c r="C1922" s="132"/>
      <c r="D1922" s="132"/>
      <c r="E1922" s="133"/>
    </row>
    <row r="1923" spans="1:5" s="60" customFormat="1" ht="19.5" x14ac:dyDescent="0.2">
      <c r="A1923" s="89" t="s">
        <v>441</v>
      </c>
      <c r="B1923" s="75"/>
      <c r="C1923" s="132"/>
      <c r="D1923" s="132"/>
      <c r="E1923" s="133"/>
    </row>
    <row r="1924" spans="1:5" s="60" customFormat="1" ht="19.5" x14ac:dyDescent="0.2">
      <c r="A1924" s="89" t="s">
        <v>326</v>
      </c>
      <c r="B1924" s="75"/>
      <c r="C1924" s="132"/>
      <c r="D1924" s="132"/>
      <c r="E1924" s="133"/>
    </row>
    <row r="1925" spans="1:5" s="60" customFormat="1" x14ac:dyDescent="0.2">
      <c r="A1925" s="89"/>
      <c r="B1925" s="66"/>
      <c r="C1925" s="124"/>
      <c r="D1925" s="124"/>
      <c r="E1925" s="125"/>
    </row>
    <row r="1926" spans="1:5" s="60" customFormat="1" ht="19.5" x14ac:dyDescent="0.2">
      <c r="A1926" s="91">
        <v>410000</v>
      </c>
      <c r="B1926" s="69" t="s">
        <v>42</v>
      </c>
      <c r="C1926" s="134">
        <f>C1927+C1932</f>
        <v>1682300</v>
      </c>
      <c r="D1926" s="134">
        <f>D1927+D1932</f>
        <v>1648200</v>
      </c>
      <c r="E1926" s="135">
        <f t="shared" si="410"/>
        <v>97.973013136777027</v>
      </c>
    </row>
    <row r="1927" spans="1:5" s="60" customFormat="1" ht="19.5" x14ac:dyDescent="0.2">
      <c r="A1927" s="91">
        <v>411000</v>
      </c>
      <c r="B1927" s="69" t="s">
        <v>43</v>
      </c>
      <c r="C1927" s="134">
        <f t="shared" ref="C1927" si="426">SUM(C1928:C1931)</f>
        <v>1336800</v>
      </c>
      <c r="D1927" s="134">
        <f t="shared" ref="D1927" si="427">SUM(D1928:D1931)</f>
        <v>1307300</v>
      </c>
      <c r="E1927" s="135">
        <f t="shared" si="410"/>
        <v>97.793237582286054</v>
      </c>
    </row>
    <row r="1928" spans="1:5" s="60" customFormat="1" x14ac:dyDescent="0.2">
      <c r="A1928" s="89">
        <v>411100</v>
      </c>
      <c r="B1928" s="25" t="s">
        <v>44</v>
      </c>
      <c r="C1928" s="73">
        <v>1255000</v>
      </c>
      <c r="D1928" s="73">
        <v>1172000</v>
      </c>
      <c r="E1928" s="74">
        <f t="shared" si="410"/>
        <v>93.386454183266935</v>
      </c>
    </row>
    <row r="1929" spans="1:5" s="60" customFormat="1" ht="37.5" x14ac:dyDescent="0.2">
      <c r="A1929" s="89">
        <v>411200</v>
      </c>
      <c r="B1929" s="25" t="s">
        <v>45</v>
      </c>
      <c r="C1929" s="73">
        <v>31800</v>
      </c>
      <c r="D1929" s="73">
        <v>50200</v>
      </c>
      <c r="E1929" s="74">
        <f t="shared" si="410"/>
        <v>157.86163522012581</v>
      </c>
    </row>
    <row r="1930" spans="1:5" s="60" customFormat="1" ht="37.5" x14ac:dyDescent="0.2">
      <c r="A1930" s="89">
        <v>411300</v>
      </c>
      <c r="B1930" s="25" t="s">
        <v>46</v>
      </c>
      <c r="C1930" s="73">
        <v>15000</v>
      </c>
      <c r="D1930" s="73">
        <v>62900</v>
      </c>
      <c r="E1930" s="74"/>
    </row>
    <row r="1931" spans="1:5" s="60" customFormat="1" x14ac:dyDescent="0.2">
      <c r="A1931" s="89">
        <v>411400</v>
      </c>
      <c r="B1931" s="25" t="s">
        <v>47</v>
      </c>
      <c r="C1931" s="73">
        <v>35000</v>
      </c>
      <c r="D1931" s="73">
        <v>22200</v>
      </c>
      <c r="E1931" s="74">
        <f t="shared" si="410"/>
        <v>63.428571428571423</v>
      </c>
    </row>
    <row r="1932" spans="1:5" s="60" customFormat="1" ht="19.5" x14ac:dyDescent="0.2">
      <c r="A1932" s="91">
        <v>412000</v>
      </c>
      <c r="B1932" s="75" t="s">
        <v>48</v>
      </c>
      <c r="C1932" s="134">
        <f>SUM(C1933:C1942)</f>
        <v>345500</v>
      </c>
      <c r="D1932" s="134">
        <f>SUM(D1933:D1942)</f>
        <v>340900</v>
      </c>
      <c r="E1932" s="135">
        <f t="shared" si="410"/>
        <v>98.668596237337198</v>
      </c>
    </row>
    <row r="1933" spans="1:5" s="60" customFormat="1" ht="37.5" x14ac:dyDescent="0.2">
      <c r="A1933" s="89">
        <v>412200</v>
      </c>
      <c r="B1933" s="25" t="s">
        <v>50</v>
      </c>
      <c r="C1933" s="73">
        <v>104000</v>
      </c>
      <c r="D1933" s="73">
        <v>100000</v>
      </c>
      <c r="E1933" s="74">
        <f t="shared" si="410"/>
        <v>96.15384615384616</v>
      </c>
    </row>
    <row r="1934" spans="1:5" s="60" customFormat="1" x14ac:dyDescent="0.2">
      <c r="A1934" s="89">
        <v>412300</v>
      </c>
      <c r="B1934" s="25" t="s">
        <v>51</v>
      </c>
      <c r="C1934" s="73">
        <v>17800</v>
      </c>
      <c r="D1934" s="73">
        <v>21600</v>
      </c>
      <c r="E1934" s="74">
        <f t="shared" si="410"/>
        <v>121.34831460674158</v>
      </c>
    </row>
    <row r="1935" spans="1:5" s="60" customFormat="1" x14ac:dyDescent="0.2">
      <c r="A1935" s="89">
        <v>412500</v>
      </c>
      <c r="B1935" s="25" t="s">
        <v>55</v>
      </c>
      <c r="C1935" s="73">
        <v>4000</v>
      </c>
      <c r="D1935" s="73">
        <v>5199.9999999999982</v>
      </c>
      <c r="E1935" s="74">
        <f t="shared" si="410"/>
        <v>129.99999999999997</v>
      </c>
    </row>
    <row r="1936" spans="1:5" s="60" customFormat="1" x14ac:dyDescent="0.2">
      <c r="A1936" s="89">
        <v>412600</v>
      </c>
      <c r="B1936" s="25" t="s">
        <v>56</v>
      </c>
      <c r="C1936" s="73">
        <v>2700</v>
      </c>
      <c r="D1936" s="73">
        <v>3000.0000000000005</v>
      </c>
      <c r="E1936" s="74">
        <f t="shared" si="410"/>
        <v>111.11111111111114</v>
      </c>
    </row>
    <row r="1937" spans="1:5" s="60" customFormat="1" x14ac:dyDescent="0.2">
      <c r="A1937" s="89">
        <v>412700</v>
      </c>
      <c r="B1937" s="25" t="s">
        <v>58</v>
      </c>
      <c r="C1937" s="73">
        <v>210000</v>
      </c>
      <c r="D1937" s="73">
        <v>199999.99999999997</v>
      </c>
      <c r="E1937" s="74">
        <f t="shared" si="410"/>
        <v>95.238095238095227</v>
      </c>
    </row>
    <row r="1938" spans="1:5" s="60" customFormat="1" x14ac:dyDescent="0.2">
      <c r="A1938" s="89">
        <v>412900</v>
      </c>
      <c r="B1938" s="126" t="s">
        <v>74</v>
      </c>
      <c r="C1938" s="73">
        <v>1000</v>
      </c>
      <c r="D1938" s="73">
        <v>1000.0000000000005</v>
      </c>
      <c r="E1938" s="74">
        <f t="shared" ref="E1938:E1987" si="428">D1938/C1938*100</f>
        <v>100.00000000000004</v>
      </c>
    </row>
    <row r="1939" spans="1:5" s="60" customFormat="1" x14ac:dyDescent="0.2">
      <c r="A1939" s="89">
        <v>412900</v>
      </c>
      <c r="B1939" s="126" t="s">
        <v>75</v>
      </c>
      <c r="C1939" s="73">
        <v>1400</v>
      </c>
      <c r="D1939" s="73">
        <v>1400</v>
      </c>
      <c r="E1939" s="74">
        <f t="shared" si="428"/>
        <v>100</v>
      </c>
    </row>
    <row r="1940" spans="1:5" s="60" customFormat="1" x14ac:dyDescent="0.2">
      <c r="A1940" s="89">
        <v>412900</v>
      </c>
      <c r="B1940" s="126" t="s">
        <v>77</v>
      </c>
      <c r="C1940" s="73">
        <v>300</v>
      </c>
      <c r="D1940" s="73">
        <v>700</v>
      </c>
      <c r="E1940" s="74">
        <f t="shared" si="428"/>
        <v>233.33333333333334</v>
      </c>
    </row>
    <row r="1941" spans="1:5" s="60" customFormat="1" x14ac:dyDescent="0.2">
      <c r="A1941" s="89">
        <v>412900</v>
      </c>
      <c r="B1941" s="126" t="s">
        <v>78</v>
      </c>
      <c r="C1941" s="73">
        <v>2700</v>
      </c>
      <c r="D1941" s="73">
        <v>3000</v>
      </c>
      <c r="E1941" s="74">
        <f t="shared" si="428"/>
        <v>111.11111111111111</v>
      </c>
    </row>
    <row r="1942" spans="1:5" s="60" customFormat="1" x14ac:dyDescent="0.2">
      <c r="A1942" s="89">
        <v>412900</v>
      </c>
      <c r="B1942" s="25" t="s">
        <v>80</v>
      </c>
      <c r="C1942" s="73">
        <v>1600</v>
      </c>
      <c r="D1942" s="73">
        <v>5000</v>
      </c>
      <c r="E1942" s="74"/>
    </row>
    <row r="1943" spans="1:5" s="60" customFormat="1" ht="19.5" x14ac:dyDescent="0.2">
      <c r="A1943" s="91">
        <v>510000</v>
      </c>
      <c r="B1943" s="75" t="s">
        <v>273</v>
      </c>
      <c r="C1943" s="134">
        <f>C1944</f>
        <v>0</v>
      </c>
      <c r="D1943" s="134">
        <f>D1944</f>
        <v>5000</v>
      </c>
      <c r="E1943" s="135">
        <v>0</v>
      </c>
    </row>
    <row r="1944" spans="1:5" s="60" customFormat="1" ht="19.5" x14ac:dyDescent="0.2">
      <c r="A1944" s="91">
        <v>511000</v>
      </c>
      <c r="B1944" s="75" t="s">
        <v>274</v>
      </c>
      <c r="C1944" s="134">
        <f>SUM(C1945:C1945)</f>
        <v>0</v>
      </c>
      <c r="D1944" s="134">
        <f>SUM(D1945:D1945)</f>
        <v>5000</v>
      </c>
      <c r="E1944" s="135">
        <v>0</v>
      </c>
    </row>
    <row r="1945" spans="1:5" s="60" customFormat="1" x14ac:dyDescent="0.2">
      <c r="A1945" s="89">
        <v>511300</v>
      </c>
      <c r="B1945" s="25" t="s">
        <v>277</v>
      </c>
      <c r="C1945" s="73">
        <v>0</v>
      </c>
      <c r="D1945" s="73">
        <v>5000</v>
      </c>
      <c r="E1945" s="74">
        <v>0</v>
      </c>
    </row>
    <row r="1946" spans="1:5" s="79" customFormat="1" ht="19.5" x14ac:dyDescent="0.2">
      <c r="A1946" s="91">
        <v>630000</v>
      </c>
      <c r="B1946" s="75" t="s">
        <v>308</v>
      </c>
      <c r="C1946" s="134">
        <f t="shared" ref="C1946" si="429">C1947+C1949</f>
        <v>823000</v>
      </c>
      <c r="D1946" s="134">
        <f t="shared" ref="D1946" si="430">D1947+D1949</f>
        <v>852500</v>
      </c>
      <c r="E1946" s="135">
        <f t="shared" si="428"/>
        <v>103.58444714459296</v>
      </c>
    </row>
    <row r="1947" spans="1:5" s="79" customFormat="1" ht="19.5" x14ac:dyDescent="0.2">
      <c r="A1947" s="91">
        <v>631000</v>
      </c>
      <c r="B1947" s="75" t="s">
        <v>309</v>
      </c>
      <c r="C1947" s="134">
        <f t="shared" ref="C1947" si="431">C1948</f>
        <v>812000</v>
      </c>
      <c r="D1947" s="134">
        <f>D1948</f>
        <v>812000</v>
      </c>
      <c r="E1947" s="135">
        <f t="shared" si="428"/>
        <v>100</v>
      </c>
    </row>
    <row r="1948" spans="1:5" s="60" customFormat="1" x14ac:dyDescent="0.2">
      <c r="A1948" s="138">
        <v>631900</v>
      </c>
      <c r="B1948" s="25" t="s">
        <v>312</v>
      </c>
      <c r="C1948" s="73">
        <v>812000</v>
      </c>
      <c r="D1948" s="73">
        <v>812000</v>
      </c>
      <c r="E1948" s="74">
        <f t="shared" si="428"/>
        <v>100</v>
      </c>
    </row>
    <row r="1949" spans="1:5" s="79" customFormat="1" ht="19.5" x14ac:dyDescent="0.2">
      <c r="A1949" s="91">
        <v>638000</v>
      </c>
      <c r="B1949" s="75" t="s">
        <v>317</v>
      </c>
      <c r="C1949" s="134">
        <f t="shared" ref="C1949" si="432">C1950</f>
        <v>11000</v>
      </c>
      <c r="D1949" s="134">
        <f>D1950</f>
        <v>40500</v>
      </c>
      <c r="E1949" s="135"/>
    </row>
    <row r="1950" spans="1:5" s="60" customFormat="1" x14ac:dyDescent="0.2">
      <c r="A1950" s="89">
        <v>638100</v>
      </c>
      <c r="B1950" s="25" t="s">
        <v>318</v>
      </c>
      <c r="C1950" s="73">
        <v>11000</v>
      </c>
      <c r="D1950" s="73">
        <v>40500</v>
      </c>
      <c r="E1950" s="74"/>
    </row>
    <row r="1951" spans="1:5" s="60" customFormat="1" x14ac:dyDescent="0.2">
      <c r="A1951" s="141"/>
      <c r="B1951" s="128" t="s">
        <v>327</v>
      </c>
      <c r="C1951" s="139">
        <f>C1926+C1943+C1946</f>
        <v>2505300</v>
      </c>
      <c r="D1951" s="139">
        <f>D1926+D1943+D1946</f>
        <v>2505700</v>
      </c>
      <c r="E1951" s="140">
        <f t="shared" si="428"/>
        <v>100.01596615175828</v>
      </c>
    </row>
    <row r="1952" spans="1:5" s="60" customFormat="1" x14ac:dyDescent="0.2">
      <c r="A1952" s="142"/>
      <c r="B1952" s="67"/>
      <c r="C1952" s="124"/>
      <c r="D1952" s="124"/>
      <c r="E1952" s="125"/>
    </row>
    <row r="1953" spans="1:5" s="60" customFormat="1" x14ac:dyDescent="0.2">
      <c r="A1953" s="77"/>
      <c r="B1953" s="67"/>
      <c r="C1953" s="132"/>
      <c r="D1953" s="132"/>
      <c r="E1953" s="133"/>
    </row>
    <row r="1954" spans="1:5" s="60" customFormat="1" ht="19.5" x14ac:dyDescent="0.2">
      <c r="A1954" s="89" t="s">
        <v>442</v>
      </c>
      <c r="B1954" s="75"/>
      <c r="C1954" s="132"/>
      <c r="D1954" s="132"/>
      <c r="E1954" s="133"/>
    </row>
    <row r="1955" spans="1:5" s="60" customFormat="1" ht="19.5" x14ac:dyDescent="0.2">
      <c r="A1955" s="89" t="s">
        <v>412</v>
      </c>
      <c r="B1955" s="75"/>
      <c r="C1955" s="132"/>
      <c r="D1955" s="132"/>
      <c r="E1955" s="133"/>
    </row>
    <row r="1956" spans="1:5" s="60" customFormat="1" ht="19.5" x14ac:dyDescent="0.2">
      <c r="A1956" s="89" t="s">
        <v>443</v>
      </c>
      <c r="B1956" s="75"/>
      <c r="C1956" s="132"/>
      <c r="D1956" s="132"/>
      <c r="E1956" s="133"/>
    </row>
    <row r="1957" spans="1:5" s="60" customFormat="1" ht="19.5" x14ac:dyDescent="0.2">
      <c r="A1957" s="89" t="s">
        <v>326</v>
      </c>
      <c r="B1957" s="75"/>
      <c r="C1957" s="132"/>
      <c r="D1957" s="132"/>
      <c r="E1957" s="133"/>
    </row>
    <row r="1958" spans="1:5" s="60" customFormat="1" x14ac:dyDescent="0.2">
      <c r="A1958" s="89"/>
      <c r="B1958" s="66"/>
      <c r="C1958" s="124"/>
      <c r="D1958" s="124"/>
      <c r="E1958" s="125"/>
    </row>
    <row r="1959" spans="1:5" s="60" customFormat="1" ht="19.5" x14ac:dyDescent="0.2">
      <c r="A1959" s="91">
        <v>410000</v>
      </c>
      <c r="B1959" s="69" t="s">
        <v>42</v>
      </c>
      <c r="C1959" s="134">
        <f t="shared" ref="C1959" si="433">C1960+C1965</f>
        <v>1139700</v>
      </c>
      <c r="D1959" s="134">
        <f t="shared" ref="D1959" si="434">D1960+D1965</f>
        <v>1125200</v>
      </c>
      <c r="E1959" s="135">
        <f t="shared" si="428"/>
        <v>98.727735368956743</v>
      </c>
    </row>
    <row r="1960" spans="1:5" s="60" customFormat="1" ht="19.5" x14ac:dyDescent="0.2">
      <c r="A1960" s="91">
        <v>411000</v>
      </c>
      <c r="B1960" s="69" t="s">
        <v>43</v>
      </c>
      <c r="C1960" s="134">
        <f t="shared" ref="C1960" si="435">SUM(C1961:C1964)</f>
        <v>930800</v>
      </c>
      <c r="D1960" s="134">
        <f t="shared" ref="D1960" si="436">SUM(D1961:D1964)</f>
        <v>916300</v>
      </c>
      <c r="E1960" s="135">
        <f t="shared" si="428"/>
        <v>98.442200257842714</v>
      </c>
    </row>
    <row r="1961" spans="1:5" s="60" customFormat="1" x14ac:dyDescent="0.2">
      <c r="A1961" s="89">
        <v>411100</v>
      </c>
      <c r="B1961" s="25" t="s">
        <v>44</v>
      </c>
      <c r="C1961" s="73">
        <v>877000</v>
      </c>
      <c r="D1961" s="73">
        <v>843900</v>
      </c>
      <c r="E1961" s="74">
        <f t="shared" si="428"/>
        <v>96.225769669327249</v>
      </c>
    </row>
    <row r="1962" spans="1:5" s="60" customFormat="1" ht="37.5" x14ac:dyDescent="0.2">
      <c r="A1962" s="89">
        <v>411200</v>
      </c>
      <c r="B1962" s="25" t="s">
        <v>45</v>
      </c>
      <c r="C1962" s="73">
        <v>40100</v>
      </c>
      <c r="D1962" s="73">
        <v>40200</v>
      </c>
      <c r="E1962" s="74">
        <f t="shared" si="428"/>
        <v>100.24937655860349</v>
      </c>
    </row>
    <row r="1963" spans="1:5" s="60" customFormat="1" ht="37.5" x14ac:dyDescent="0.2">
      <c r="A1963" s="89">
        <v>411300</v>
      </c>
      <c r="B1963" s="25" t="s">
        <v>46</v>
      </c>
      <c r="C1963" s="73">
        <v>4200</v>
      </c>
      <c r="D1963" s="73">
        <v>14700</v>
      </c>
      <c r="E1963" s="74"/>
    </row>
    <row r="1964" spans="1:5" s="60" customFormat="1" x14ac:dyDescent="0.2">
      <c r="A1964" s="89">
        <v>411400</v>
      </c>
      <c r="B1964" s="25" t="s">
        <v>47</v>
      </c>
      <c r="C1964" s="73">
        <v>9500</v>
      </c>
      <c r="D1964" s="73">
        <v>17500</v>
      </c>
      <c r="E1964" s="74">
        <f t="shared" si="428"/>
        <v>184.21052631578948</v>
      </c>
    </row>
    <row r="1965" spans="1:5" s="60" customFormat="1" ht="19.5" x14ac:dyDescent="0.2">
      <c r="A1965" s="91">
        <v>412000</v>
      </c>
      <c r="B1965" s="75" t="s">
        <v>48</v>
      </c>
      <c r="C1965" s="134">
        <f>SUM(C1966:C1974)</f>
        <v>208900</v>
      </c>
      <c r="D1965" s="134">
        <f>SUM(D1966:D1974)</f>
        <v>208900</v>
      </c>
      <c r="E1965" s="135">
        <f t="shared" si="428"/>
        <v>100</v>
      </c>
    </row>
    <row r="1966" spans="1:5" s="60" customFormat="1" ht="37.5" x14ac:dyDescent="0.2">
      <c r="A1966" s="89">
        <v>412200</v>
      </c>
      <c r="B1966" s="25" t="s">
        <v>50</v>
      </c>
      <c r="C1966" s="73">
        <v>104900</v>
      </c>
      <c r="D1966" s="73">
        <v>104900</v>
      </c>
      <c r="E1966" s="74">
        <f t="shared" si="428"/>
        <v>100</v>
      </c>
    </row>
    <row r="1967" spans="1:5" s="60" customFormat="1" x14ac:dyDescent="0.2">
      <c r="A1967" s="89">
        <v>412300</v>
      </c>
      <c r="B1967" s="25" t="s">
        <v>51</v>
      </c>
      <c r="C1967" s="73">
        <v>12300</v>
      </c>
      <c r="D1967" s="73">
        <v>12300</v>
      </c>
      <c r="E1967" s="74">
        <f t="shared" si="428"/>
        <v>100</v>
      </c>
    </row>
    <row r="1968" spans="1:5" s="60" customFormat="1" x14ac:dyDescent="0.2">
      <c r="A1968" s="89">
        <v>412500</v>
      </c>
      <c r="B1968" s="25" t="s">
        <v>55</v>
      </c>
      <c r="C1968" s="73">
        <v>10900</v>
      </c>
      <c r="D1968" s="73">
        <v>10900</v>
      </c>
      <c r="E1968" s="74">
        <f t="shared" si="428"/>
        <v>100</v>
      </c>
    </row>
    <row r="1969" spans="1:5" s="60" customFormat="1" x14ac:dyDescent="0.2">
      <c r="A1969" s="89">
        <v>412600</v>
      </c>
      <c r="B1969" s="25" t="s">
        <v>56</v>
      </c>
      <c r="C1969" s="73">
        <v>6000</v>
      </c>
      <c r="D1969" s="73">
        <v>6000</v>
      </c>
      <c r="E1969" s="74">
        <f t="shared" si="428"/>
        <v>100</v>
      </c>
    </row>
    <row r="1970" spans="1:5" s="60" customFormat="1" x14ac:dyDescent="0.2">
      <c r="A1970" s="89">
        <v>412700</v>
      </c>
      <c r="B1970" s="25" t="s">
        <v>58</v>
      </c>
      <c r="C1970" s="73">
        <v>71100</v>
      </c>
      <c r="D1970" s="73">
        <v>71100</v>
      </c>
      <c r="E1970" s="74">
        <f t="shared" si="428"/>
        <v>100</v>
      </c>
    </row>
    <row r="1971" spans="1:5" s="60" customFormat="1" x14ac:dyDescent="0.2">
      <c r="A1971" s="89">
        <v>412900</v>
      </c>
      <c r="B1971" s="25" t="s">
        <v>74</v>
      </c>
      <c r="C1971" s="73">
        <v>900</v>
      </c>
      <c r="D1971" s="73">
        <v>900</v>
      </c>
      <c r="E1971" s="74">
        <f t="shared" si="428"/>
        <v>100</v>
      </c>
    </row>
    <row r="1972" spans="1:5" s="60" customFormat="1" x14ac:dyDescent="0.2">
      <c r="A1972" s="89">
        <v>412900</v>
      </c>
      <c r="B1972" s="25" t="s">
        <v>76</v>
      </c>
      <c r="C1972" s="73">
        <v>500</v>
      </c>
      <c r="D1972" s="73">
        <v>500</v>
      </c>
      <c r="E1972" s="74">
        <f t="shared" si="428"/>
        <v>100</v>
      </c>
    </row>
    <row r="1973" spans="1:5" s="60" customFormat="1" x14ac:dyDescent="0.2">
      <c r="A1973" s="89">
        <v>412900</v>
      </c>
      <c r="B1973" s="126" t="s">
        <v>77</v>
      </c>
      <c r="C1973" s="73">
        <v>300</v>
      </c>
      <c r="D1973" s="73">
        <v>300</v>
      </c>
      <c r="E1973" s="74">
        <f t="shared" si="428"/>
        <v>100</v>
      </c>
    </row>
    <row r="1974" spans="1:5" s="60" customFormat="1" x14ac:dyDescent="0.2">
      <c r="A1974" s="89">
        <v>412900</v>
      </c>
      <c r="B1974" s="126" t="s">
        <v>78</v>
      </c>
      <c r="C1974" s="73">
        <v>2000</v>
      </c>
      <c r="D1974" s="73">
        <v>2000</v>
      </c>
      <c r="E1974" s="74">
        <f t="shared" si="428"/>
        <v>100</v>
      </c>
    </row>
    <row r="1975" spans="1:5" s="79" customFormat="1" ht="19.5" x14ac:dyDescent="0.2">
      <c r="A1975" s="91">
        <v>630000</v>
      </c>
      <c r="B1975" s="75" t="s">
        <v>308</v>
      </c>
      <c r="C1975" s="134">
        <f>C1976</f>
        <v>207000</v>
      </c>
      <c r="D1975" s="134">
        <f>D1976</f>
        <v>207000.00000000003</v>
      </c>
      <c r="E1975" s="135">
        <f t="shared" si="428"/>
        <v>100.00000000000003</v>
      </c>
    </row>
    <row r="1976" spans="1:5" s="79" customFormat="1" ht="19.5" x14ac:dyDescent="0.2">
      <c r="A1976" s="91">
        <v>631000</v>
      </c>
      <c r="B1976" s="75" t="s">
        <v>309</v>
      </c>
      <c r="C1976" s="134">
        <f t="shared" ref="C1976" si="437">C1977</f>
        <v>207000</v>
      </c>
      <c r="D1976" s="134">
        <f>D1977</f>
        <v>207000.00000000003</v>
      </c>
      <c r="E1976" s="135">
        <f t="shared" si="428"/>
        <v>100.00000000000003</v>
      </c>
    </row>
    <row r="1977" spans="1:5" s="60" customFormat="1" x14ac:dyDescent="0.2">
      <c r="A1977" s="138">
        <v>631900</v>
      </c>
      <c r="B1977" s="25" t="s">
        <v>312</v>
      </c>
      <c r="C1977" s="73">
        <v>207000</v>
      </c>
      <c r="D1977" s="73">
        <v>207000.00000000003</v>
      </c>
      <c r="E1977" s="74">
        <f t="shared" si="428"/>
        <v>100.00000000000003</v>
      </c>
    </row>
    <row r="1978" spans="1:5" s="60" customFormat="1" x14ac:dyDescent="0.2">
      <c r="A1978" s="141"/>
      <c r="B1978" s="128" t="s">
        <v>327</v>
      </c>
      <c r="C1978" s="139">
        <f>C1959+C1975</f>
        <v>1346700</v>
      </c>
      <c r="D1978" s="139">
        <f>D1959+D1975</f>
        <v>1332200</v>
      </c>
      <c r="E1978" s="140">
        <f t="shared" si="428"/>
        <v>98.923293977871836</v>
      </c>
    </row>
    <row r="1979" spans="1:5" s="60" customFormat="1" x14ac:dyDescent="0.2">
      <c r="A1979" s="142"/>
      <c r="B1979" s="67"/>
      <c r="C1979" s="124"/>
      <c r="D1979" s="124"/>
      <c r="E1979" s="125"/>
    </row>
    <row r="1980" spans="1:5" s="60" customFormat="1" x14ac:dyDescent="0.2">
      <c r="A1980" s="77"/>
      <c r="B1980" s="67"/>
      <c r="C1980" s="132"/>
      <c r="D1980" s="132"/>
      <c r="E1980" s="133"/>
    </row>
    <row r="1981" spans="1:5" s="60" customFormat="1" ht="19.5" x14ac:dyDescent="0.2">
      <c r="A1981" s="89" t="s">
        <v>444</v>
      </c>
      <c r="B1981" s="75"/>
      <c r="C1981" s="132"/>
      <c r="D1981" s="132"/>
      <c r="E1981" s="133"/>
    </row>
    <row r="1982" spans="1:5" s="60" customFormat="1" ht="19.5" x14ac:dyDescent="0.2">
      <c r="A1982" s="89" t="s">
        <v>412</v>
      </c>
      <c r="B1982" s="75"/>
      <c r="C1982" s="132"/>
      <c r="D1982" s="132"/>
      <c r="E1982" s="133"/>
    </row>
    <row r="1983" spans="1:5" s="60" customFormat="1" ht="19.5" x14ac:dyDescent="0.2">
      <c r="A1983" s="89" t="s">
        <v>445</v>
      </c>
      <c r="B1983" s="75"/>
      <c r="C1983" s="132"/>
      <c r="D1983" s="132"/>
      <c r="E1983" s="133"/>
    </row>
    <row r="1984" spans="1:5" s="60" customFormat="1" ht="19.5" x14ac:dyDescent="0.2">
      <c r="A1984" s="89" t="s">
        <v>326</v>
      </c>
      <c r="B1984" s="75"/>
      <c r="C1984" s="132"/>
      <c r="D1984" s="132"/>
      <c r="E1984" s="133"/>
    </row>
    <row r="1985" spans="1:5" s="60" customFormat="1" x14ac:dyDescent="0.2">
      <c r="A1985" s="89"/>
      <c r="B1985" s="66"/>
      <c r="C1985" s="124"/>
      <c r="D1985" s="124"/>
      <c r="E1985" s="125"/>
    </row>
    <row r="1986" spans="1:5" s="60" customFormat="1" ht="19.5" x14ac:dyDescent="0.2">
      <c r="A1986" s="91">
        <v>410000</v>
      </c>
      <c r="B1986" s="69" t="s">
        <v>42</v>
      </c>
      <c r="C1986" s="134">
        <f>C1987+C1991</f>
        <v>867800</v>
      </c>
      <c r="D1986" s="134">
        <f>D1987+D1991</f>
        <v>878100</v>
      </c>
      <c r="E1986" s="135">
        <f t="shared" si="428"/>
        <v>101.18690942613506</v>
      </c>
    </row>
    <row r="1987" spans="1:5" s="60" customFormat="1" ht="19.5" x14ac:dyDescent="0.2">
      <c r="A1987" s="91">
        <v>411000</v>
      </c>
      <c r="B1987" s="69" t="s">
        <v>43</v>
      </c>
      <c r="C1987" s="134">
        <f>SUM(C1988:C1990)</f>
        <v>680600</v>
      </c>
      <c r="D1987" s="134">
        <f>SUM(D1988:D1990)</f>
        <v>691400</v>
      </c>
      <c r="E1987" s="135">
        <f t="shared" si="428"/>
        <v>101.5868351454599</v>
      </c>
    </row>
    <row r="1988" spans="1:5" s="60" customFormat="1" x14ac:dyDescent="0.2">
      <c r="A1988" s="89">
        <v>411100</v>
      </c>
      <c r="B1988" s="25" t="s">
        <v>44</v>
      </c>
      <c r="C1988" s="73">
        <v>657000</v>
      </c>
      <c r="D1988" s="73">
        <v>657000</v>
      </c>
      <c r="E1988" s="74">
        <f t="shared" ref="E1988:E2025" si="438">D1988/C1988*100</f>
        <v>100</v>
      </c>
    </row>
    <row r="1989" spans="1:5" s="60" customFormat="1" ht="37.5" x14ac:dyDescent="0.2">
      <c r="A1989" s="89">
        <v>411200</v>
      </c>
      <c r="B1989" s="25" t="s">
        <v>45</v>
      </c>
      <c r="C1989" s="73">
        <v>18600</v>
      </c>
      <c r="D1989" s="73">
        <v>29400</v>
      </c>
      <c r="E1989" s="74">
        <f t="shared" si="438"/>
        <v>158.06451612903226</v>
      </c>
    </row>
    <row r="1990" spans="1:5" s="60" customFormat="1" x14ac:dyDescent="0.2">
      <c r="A1990" s="89">
        <v>411400</v>
      </c>
      <c r="B1990" s="25" t="s">
        <v>47</v>
      </c>
      <c r="C1990" s="73">
        <v>5000</v>
      </c>
      <c r="D1990" s="73">
        <v>5000</v>
      </c>
      <c r="E1990" s="74">
        <f t="shared" si="438"/>
        <v>100</v>
      </c>
    </row>
    <row r="1991" spans="1:5" s="60" customFormat="1" ht="19.5" x14ac:dyDescent="0.2">
      <c r="A1991" s="91">
        <v>412000</v>
      </c>
      <c r="B1991" s="75" t="s">
        <v>48</v>
      </c>
      <c r="C1991" s="134">
        <f>SUM(C1992:C2000)</f>
        <v>187200</v>
      </c>
      <c r="D1991" s="134">
        <f>SUM(D1992:D2000)</f>
        <v>186700</v>
      </c>
      <c r="E1991" s="135">
        <f t="shared" si="438"/>
        <v>99.73290598290599</v>
      </c>
    </row>
    <row r="1992" spans="1:5" s="60" customFormat="1" ht="37.5" x14ac:dyDescent="0.2">
      <c r="A1992" s="89">
        <v>412200</v>
      </c>
      <c r="B1992" s="25" t="s">
        <v>50</v>
      </c>
      <c r="C1992" s="73">
        <v>48000</v>
      </c>
      <c r="D1992" s="73">
        <v>48000</v>
      </c>
      <c r="E1992" s="74">
        <f t="shared" si="438"/>
        <v>100</v>
      </c>
    </row>
    <row r="1993" spans="1:5" s="60" customFormat="1" x14ac:dyDescent="0.2">
      <c r="A1993" s="89">
        <v>412300</v>
      </c>
      <c r="B1993" s="25" t="s">
        <v>51</v>
      </c>
      <c r="C1993" s="73">
        <v>11000</v>
      </c>
      <c r="D1993" s="73">
        <v>10600</v>
      </c>
      <c r="E1993" s="74">
        <f t="shared" si="438"/>
        <v>96.36363636363636</v>
      </c>
    </row>
    <row r="1994" spans="1:5" s="60" customFormat="1" x14ac:dyDescent="0.2">
      <c r="A1994" s="89">
        <v>412400</v>
      </c>
      <c r="B1994" s="25" t="s">
        <v>53</v>
      </c>
      <c r="C1994" s="73">
        <v>0</v>
      </c>
      <c r="D1994" s="73">
        <v>400</v>
      </c>
      <c r="E1994" s="74">
        <v>0</v>
      </c>
    </row>
    <row r="1995" spans="1:5" s="60" customFormat="1" x14ac:dyDescent="0.2">
      <c r="A1995" s="89">
        <v>412500</v>
      </c>
      <c r="B1995" s="25" t="s">
        <v>55</v>
      </c>
      <c r="C1995" s="73">
        <v>6000</v>
      </c>
      <c r="D1995" s="73">
        <v>6000</v>
      </c>
      <c r="E1995" s="74">
        <f t="shared" si="438"/>
        <v>100</v>
      </c>
    </row>
    <row r="1996" spans="1:5" s="60" customFormat="1" x14ac:dyDescent="0.2">
      <c r="A1996" s="89">
        <v>412600</v>
      </c>
      <c r="B1996" s="25" t="s">
        <v>56</v>
      </c>
      <c r="C1996" s="73">
        <v>7000</v>
      </c>
      <c r="D1996" s="73">
        <v>7000</v>
      </c>
      <c r="E1996" s="74">
        <f t="shared" si="438"/>
        <v>100</v>
      </c>
    </row>
    <row r="1997" spans="1:5" s="60" customFormat="1" x14ac:dyDescent="0.2">
      <c r="A1997" s="89">
        <v>412700</v>
      </c>
      <c r="B1997" s="25" t="s">
        <v>58</v>
      </c>
      <c r="C1997" s="73">
        <v>110000</v>
      </c>
      <c r="D1997" s="73">
        <v>110000</v>
      </c>
      <c r="E1997" s="74">
        <f t="shared" si="438"/>
        <v>100</v>
      </c>
    </row>
    <row r="1998" spans="1:5" s="60" customFormat="1" x14ac:dyDescent="0.2">
      <c r="A1998" s="89">
        <v>412900</v>
      </c>
      <c r="B1998" s="126" t="s">
        <v>75</v>
      </c>
      <c r="C1998" s="73">
        <v>3000</v>
      </c>
      <c r="D1998" s="73">
        <v>3000</v>
      </c>
      <c r="E1998" s="74">
        <f t="shared" si="438"/>
        <v>100</v>
      </c>
    </row>
    <row r="1999" spans="1:5" s="60" customFormat="1" x14ac:dyDescent="0.2">
      <c r="A1999" s="89">
        <v>412900</v>
      </c>
      <c r="B1999" s="126" t="s">
        <v>77</v>
      </c>
      <c r="C1999" s="73">
        <v>200</v>
      </c>
      <c r="D1999" s="73">
        <v>200</v>
      </c>
      <c r="E1999" s="74">
        <f t="shared" si="438"/>
        <v>100</v>
      </c>
    </row>
    <row r="2000" spans="1:5" s="60" customFormat="1" x14ac:dyDescent="0.2">
      <c r="A2000" s="89">
        <v>412900</v>
      </c>
      <c r="B2000" s="126" t="s">
        <v>78</v>
      </c>
      <c r="C2000" s="73">
        <v>2000</v>
      </c>
      <c r="D2000" s="73">
        <v>1500</v>
      </c>
      <c r="E2000" s="74">
        <f t="shared" si="438"/>
        <v>75</v>
      </c>
    </row>
    <row r="2001" spans="1:5" s="79" customFormat="1" ht="19.5" x14ac:dyDescent="0.2">
      <c r="A2001" s="91">
        <v>510000</v>
      </c>
      <c r="B2001" s="75" t="s">
        <v>273</v>
      </c>
      <c r="C2001" s="134">
        <f t="shared" ref="C2001" si="439">C2002</f>
        <v>100000</v>
      </c>
      <c r="D2001" s="134">
        <f>D2002</f>
        <v>119999.99999999999</v>
      </c>
      <c r="E2001" s="135">
        <f t="shared" si="438"/>
        <v>120</v>
      </c>
    </row>
    <row r="2002" spans="1:5" s="79" customFormat="1" ht="19.5" x14ac:dyDescent="0.2">
      <c r="A2002" s="91">
        <v>511000</v>
      </c>
      <c r="B2002" s="75" t="s">
        <v>274</v>
      </c>
      <c r="C2002" s="134">
        <f t="shared" ref="C2002" si="440">C2003</f>
        <v>100000</v>
      </c>
      <c r="D2002" s="134">
        <f>D2003</f>
        <v>119999.99999999999</v>
      </c>
      <c r="E2002" s="135">
        <f t="shared" si="438"/>
        <v>120</v>
      </c>
    </row>
    <row r="2003" spans="1:5" s="60" customFormat="1" x14ac:dyDescent="0.2">
      <c r="A2003" s="89">
        <v>511300</v>
      </c>
      <c r="B2003" s="25" t="s">
        <v>277</v>
      </c>
      <c r="C2003" s="73">
        <v>100000</v>
      </c>
      <c r="D2003" s="73">
        <v>119999.99999999999</v>
      </c>
      <c r="E2003" s="74">
        <f t="shared" si="438"/>
        <v>120</v>
      </c>
    </row>
    <row r="2004" spans="1:5" s="79" customFormat="1" ht="19.5" x14ac:dyDescent="0.2">
      <c r="A2004" s="91">
        <v>630000</v>
      </c>
      <c r="B2004" s="75" t="s">
        <v>308</v>
      </c>
      <c r="C2004" s="134">
        <f>C2005</f>
        <v>170000</v>
      </c>
      <c r="D2004" s="134">
        <f>D2005</f>
        <v>170000</v>
      </c>
      <c r="E2004" s="135">
        <f t="shared" si="438"/>
        <v>100</v>
      </c>
    </row>
    <row r="2005" spans="1:5" s="79" customFormat="1" ht="19.5" x14ac:dyDescent="0.2">
      <c r="A2005" s="91">
        <v>631000</v>
      </c>
      <c r="B2005" s="75" t="s">
        <v>309</v>
      </c>
      <c r="C2005" s="134">
        <f t="shared" ref="C2005" si="441">C2006</f>
        <v>170000</v>
      </c>
      <c r="D2005" s="134">
        <f>D2006</f>
        <v>170000</v>
      </c>
      <c r="E2005" s="135">
        <f t="shared" si="438"/>
        <v>100</v>
      </c>
    </row>
    <row r="2006" spans="1:5" s="60" customFormat="1" x14ac:dyDescent="0.2">
      <c r="A2006" s="138">
        <v>631900</v>
      </c>
      <c r="B2006" s="25" t="s">
        <v>312</v>
      </c>
      <c r="C2006" s="73">
        <v>170000</v>
      </c>
      <c r="D2006" s="73">
        <v>170000</v>
      </c>
      <c r="E2006" s="74">
        <f t="shared" si="438"/>
        <v>100</v>
      </c>
    </row>
    <row r="2007" spans="1:5" s="60" customFormat="1" x14ac:dyDescent="0.2">
      <c r="A2007" s="141"/>
      <c r="B2007" s="128" t="s">
        <v>327</v>
      </c>
      <c r="C2007" s="139">
        <f>C1986+C2001+C2004</f>
        <v>1137800</v>
      </c>
      <c r="D2007" s="139">
        <f>D1986+D2001+D2004</f>
        <v>1168100</v>
      </c>
      <c r="E2007" s="140">
        <f t="shared" si="438"/>
        <v>102.66303392511864</v>
      </c>
    </row>
    <row r="2008" spans="1:5" s="60" customFormat="1" x14ac:dyDescent="0.2">
      <c r="A2008" s="88"/>
      <c r="B2008" s="25"/>
      <c r="C2008" s="132"/>
      <c r="D2008" s="132"/>
      <c r="E2008" s="133"/>
    </row>
    <row r="2009" spans="1:5" s="60" customFormat="1" x14ac:dyDescent="0.2">
      <c r="A2009" s="77"/>
      <c r="B2009" s="67"/>
      <c r="C2009" s="132"/>
      <c r="D2009" s="132"/>
      <c r="E2009" s="133"/>
    </row>
    <row r="2010" spans="1:5" s="60" customFormat="1" ht="19.5" x14ac:dyDescent="0.2">
      <c r="A2010" s="89" t="s">
        <v>447</v>
      </c>
      <c r="B2010" s="75"/>
      <c r="C2010" s="132"/>
      <c r="D2010" s="132"/>
      <c r="E2010" s="133"/>
    </row>
    <row r="2011" spans="1:5" s="60" customFormat="1" ht="19.5" x14ac:dyDescent="0.2">
      <c r="A2011" s="89" t="s">
        <v>412</v>
      </c>
      <c r="B2011" s="75"/>
      <c r="C2011" s="132"/>
      <c r="D2011" s="132"/>
      <c r="E2011" s="133"/>
    </row>
    <row r="2012" spans="1:5" s="60" customFormat="1" ht="19.5" x14ac:dyDescent="0.2">
      <c r="A2012" s="89" t="s">
        <v>448</v>
      </c>
      <c r="B2012" s="75"/>
      <c r="C2012" s="132"/>
      <c r="D2012" s="132"/>
      <c r="E2012" s="133"/>
    </row>
    <row r="2013" spans="1:5" s="60" customFormat="1" ht="19.5" x14ac:dyDescent="0.2">
      <c r="A2013" s="89" t="s">
        <v>326</v>
      </c>
      <c r="B2013" s="75"/>
      <c r="C2013" s="132"/>
      <c r="D2013" s="132"/>
      <c r="E2013" s="133"/>
    </row>
    <row r="2014" spans="1:5" s="60" customFormat="1" x14ac:dyDescent="0.2">
      <c r="A2014" s="89"/>
      <c r="B2014" s="66"/>
      <c r="C2014" s="124"/>
      <c r="D2014" s="124"/>
      <c r="E2014" s="125"/>
    </row>
    <row r="2015" spans="1:5" s="60" customFormat="1" ht="19.5" x14ac:dyDescent="0.2">
      <c r="A2015" s="91">
        <v>410000</v>
      </c>
      <c r="B2015" s="69" t="s">
        <v>42</v>
      </c>
      <c r="C2015" s="134">
        <f t="shared" ref="C2015" si="442">C2016+C2021+C2033</f>
        <v>6259700</v>
      </c>
      <c r="D2015" s="134">
        <f t="shared" ref="D2015" si="443">D2016+D2021+D2033</f>
        <v>6353600</v>
      </c>
      <c r="E2015" s="135">
        <f t="shared" si="438"/>
        <v>101.50007188842916</v>
      </c>
    </row>
    <row r="2016" spans="1:5" s="60" customFormat="1" ht="19.5" x14ac:dyDescent="0.2">
      <c r="A2016" s="91">
        <v>411000</v>
      </c>
      <c r="B2016" s="69" t="s">
        <v>43</v>
      </c>
      <c r="C2016" s="134">
        <f t="shared" ref="C2016" si="444">SUM(C2017:C2020)</f>
        <v>5376200</v>
      </c>
      <c r="D2016" s="134">
        <f t="shared" ref="D2016" si="445">SUM(D2017:D2020)</f>
        <v>5470100</v>
      </c>
      <c r="E2016" s="135">
        <f t="shared" si="438"/>
        <v>101.74658680852646</v>
      </c>
    </row>
    <row r="2017" spans="1:5" s="60" customFormat="1" x14ac:dyDescent="0.2">
      <c r="A2017" s="89">
        <v>411100</v>
      </c>
      <c r="B2017" s="25" t="s">
        <v>44</v>
      </c>
      <c r="C2017" s="73">
        <v>5135000</v>
      </c>
      <c r="D2017" s="73">
        <v>5166100</v>
      </c>
      <c r="E2017" s="74">
        <f t="shared" si="438"/>
        <v>100.60564751703993</v>
      </c>
    </row>
    <row r="2018" spans="1:5" s="60" customFormat="1" ht="37.5" x14ac:dyDescent="0.2">
      <c r="A2018" s="89">
        <v>411200</v>
      </c>
      <c r="B2018" s="25" t="s">
        <v>45</v>
      </c>
      <c r="C2018" s="73">
        <v>130000</v>
      </c>
      <c r="D2018" s="73">
        <v>132700</v>
      </c>
      <c r="E2018" s="74">
        <f t="shared" si="438"/>
        <v>102.07692307692309</v>
      </c>
    </row>
    <row r="2019" spans="1:5" s="60" customFormat="1" ht="37.5" x14ac:dyDescent="0.2">
      <c r="A2019" s="89">
        <v>411300</v>
      </c>
      <c r="B2019" s="25" t="s">
        <v>46</v>
      </c>
      <c r="C2019" s="73">
        <v>48000</v>
      </c>
      <c r="D2019" s="73">
        <v>108100</v>
      </c>
      <c r="E2019" s="74">
        <f t="shared" si="438"/>
        <v>225.20833333333331</v>
      </c>
    </row>
    <row r="2020" spans="1:5" s="60" customFormat="1" x14ac:dyDescent="0.2">
      <c r="A2020" s="89">
        <v>411400</v>
      </c>
      <c r="B2020" s="25" t="s">
        <v>47</v>
      </c>
      <c r="C2020" s="73">
        <v>63200</v>
      </c>
      <c r="D2020" s="73">
        <v>63200</v>
      </c>
      <c r="E2020" s="74">
        <f t="shared" si="438"/>
        <v>100</v>
      </c>
    </row>
    <row r="2021" spans="1:5" s="60" customFormat="1" ht="19.5" x14ac:dyDescent="0.2">
      <c r="A2021" s="91">
        <v>412000</v>
      </c>
      <c r="B2021" s="75" t="s">
        <v>48</v>
      </c>
      <c r="C2021" s="134">
        <f t="shared" ref="C2021" si="446">SUM(C2022:C2032)</f>
        <v>854500</v>
      </c>
      <c r="D2021" s="134">
        <f>SUM(D2022:D2032)</f>
        <v>854500</v>
      </c>
      <c r="E2021" s="135">
        <f t="shared" si="438"/>
        <v>100</v>
      </c>
    </row>
    <row r="2022" spans="1:5" s="60" customFormat="1" ht="37.5" x14ac:dyDescent="0.2">
      <c r="A2022" s="89">
        <v>412200</v>
      </c>
      <c r="B2022" s="25" t="s">
        <v>50</v>
      </c>
      <c r="C2022" s="73">
        <v>420000</v>
      </c>
      <c r="D2022" s="73">
        <v>385000</v>
      </c>
      <c r="E2022" s="74">
        <f t="shared" si="438"/>
        <v>91.666666666666657</v>
      </c>
    </row>
    <row r="2023" spans="1:5" s="60" customFormat="1" x14ac:dyDescent="0.2">
      <c r="A2023" s="89">
        <v>412300</v>
      </c>
      <c r="B2023" s="25" t="s">
        <v>51</v>
      </c>
      <c r="C2023" s="73">
        <v>84000</v>
      </c>
      <c r="D2023" s="73">
        <v>84000.000000000015</v>
      </c>
      <c r="E2023" s="74">
        <f t="shared" si="438"/>
        <v>100.00000000000003</v>
      </c>
    </row>
    <row r="2024" spans="1:5" s="60" customFormat="1" x14ac:dyDescent="0.2">
      <c r="A2024" s="89">
        <v>412400</v>
      </c>
      <c r="B2024" s="25" t="s">
        <v>53</v>
      </c>
      <c r="C2024" s="73">
        <v>57000</v>
      </c>
      <c r="D2024" s="73">
        <v>57000.000000000007</v>
      </c>
      <c r="E2024" s="74">
        <f t="shared" si="438"/>
        <v>100.00000000000003</v>
      </c>
    </row>
    <row r="2025" spans="1:5" s="60" customFormat="1" x14ac:dyDescent="0.2">
      <c r="A2025" s="89">
        <v>412500</v>
      </c>
      <c r="B2025" s="25" t="s">
        <v>55</v>
      </c>
      <c r="C2025" s="73">
        <v>50000</v>
      </c>
      <c r="D2025" s="73">
        <v>50000.000000000007</v>
      </c>
      <c r="E2025" s="74">
        <f t="shared" si="438"/>
        <v>100.00000000000003</v>
      </c>
    </row>
    <row r="2026" spans="1:5" s="60" customFormat="1" x14ac:dyDescent="0.2">
      <c r="A2026" s="89">
        <v>412600</v>
      </c>
      <c r="B2026" s="25" t="s">
        <v>56</v>
      </c>
      <c r="C2026" s="73">
        <v>40000</v>
      </c>
      <c r="D2026" s="73">
        <v>75000</v>
      </c>
      <c r="E2026" s="74">
        <f t="shared" ref="E2026:E2082" si="447">D2026/C2026*100</f>
        <v>187.5</v>
      </c>
    </row>
    <row r="2027" spans="1:5" s="60" customFormat="1" x14ac:dyDescent="0.2">
      <c r="A2027" s="89">
        <v>412700</v>
      </c>
      <c r="B2027" s="25" t="s">
        <v>58</v>
      </c>
      <c r="C2027" s="73">
        <v>150000</v>
      </c>
      <c r="D2027" s="73">
        <v>127000.00000000006</v>
      </c>
      <c r="E2027" s="74">
        <f t="shared" si="447"/>
        <v>84.6666666666667</v>
      </c>
    </row>
    <row r="2028" spans="1:5" s="60" customFormat="1" x14ac:dyDescent="0.2">
      <c r="A2028" s="89">
        <v>412900</v>
      </c>
      <c r="B2028" s="126" t="s">
        <v>74</v>
      </c>
      <c r="C2028" s="73">
        <v>1000</v>
      </c>
      <c r="D2028" s="73">
        <v>1000</v>
      </c>
      <c r="E2028" s="74">
        <f t="shared" si="447"/>
        <v>100</v>
      </c>
    </row>
    <row r="2029" spans="1:5" s="60" customFormat="1" x14ac:dyDescent="0.2">
      <c r="A2029" s="89">
        <v>412900</v>
      </c>
      <c r="B2029" s="126" t="s">
        <v>75</v>
      </c>
      <c r="C2029" s="73">
        <v>38000</v>
      </c>
      <c r="D2029" s="73">
        <v>53000</v>
      </c>
      <c r="E2029" s="74">
        <f t="shared" si="447"/>
        <v>139.4736842105263</v>
      </c>
    </row>
    <row r="2030" spans="1:5" s="60" customFormat="1" x14ac:dyDescent="0.2">
      <c r="A2030" s="89">
        <v>412900</v>
      </c>
      <c r="B2030" s="126" t="s">
        <v>77</v>
      </c>
      <c r="C2030" s="73">
        <v>4000</v>
      </c>
      <c r="D2030" s="73">
        <v>3000</v>
      </c>
      <c r="E2030" s="74">
        <f t="shared" si="447"/>
        <v>75</v>
      </c>
    </row>
    <row r="2031" spans="1:5" s="60" customFormat="1" x14ac:dyDescent="0.2">
      <c r="A2031" s="89">
        <v>412900</v>
      </c>
      <c r="B2031" s="126" t="s">
        <v>78</v>
      </c>
      <c r="C2031" s="73">
        <v>10000</v>
      </c>
      <c r="D2031" s="73">
        <v>10000</v>
      </c>
      <c r="E2031" s="74">
        <f t="shared" si="447"/>
        <v>100</v>
      </c>
    </row>
    <row r="2032" spans="1:5" s="60" customFormat="1" x14ac:dyDescent="0.2">
      <c r="A2032" s="89">
        <v>412900</v>
      </c>
      <c r="B2032" s="25" t="s">
        <v>80</v>
      </c>
      <c r="C2032" s="73">
        <v>500</v>
      </c>
      <c r="D2032" s="73">
        <v>9500</v>
      </c>
      <c r="E2032" s="74"/>
    </row>
    <row r="2033" spans="1:5" s="79" customFormat="1" ht="39" x14ac:dyDescent="0.2">
      <c r="A2033" s="91">
        <v>418000</v>
      </c>
      <c r="B2033" s="75" t="s">
        <v>217</v>
      </c>
      <c r="C2033" s="134">
        <f t="shared" ref="C2033" si="448">C2034</f>
        <v>29000</v>
      </c>
      <c r="D2033" s="134">
        <f>D2034</f>
        <v>28999.999999999996</v>
      </c>
      <c r="E2033" s="135">
        <f t="shared" si="447"/>
        <v>99.999999999999986</v>
      </c>
    </row>
    <row r="2034" spans="1:5" s="60" customFormat="1" x14ac:dyDescent="0.2">
      <c r="A2034" s="89">
        <v>418400</v>
      </c>
      <c r="B2034" s="25" t="s">
        <v>219</v>
      </c>
      <c r="C2034" s="73">
        <v>29000</v>
      </c>
      <c r="D2034" s="73">
        <v>28999.999999999996</v>
      </c>
      <c r="E2034" s="74">
        <f t="shared" si="447"/>
        <v>99.999999999999986</v>
      </c>
    </row>
    <row r="2035" spans="1:5" s="60" customFormat="1" ht="19.5" x14ac:dyDescent="0.2">
      <c r="A2035" s="91">
        <v>510000</v>
      </c>
      <c r="B2035" s="75" t="s">
        <v>273</v>
      </c>
      <c r="C2035" s="134">
        <f>C2036+C2039</f>
        <v>1090000</v>
      </c>
      <c r="D2035" s="134">
        <f>D2036+D2039</f>
        <v>1090000</v>
      </c>
      <c r="E2035" s="135">
        <f t="shared" si="447"/>
        <v>100</v>
      </c>
    </row>
    <row r="2036" spans="1:5" s="60" customFormat="1" ht="19.5" x14ac:dyDescent="0.2">
      <c r="A2036" s="91">
        <v>511000</v>
      </c>
      <c r="B2036" s="75" t="s">
        <v>274</v>
      </c>
      <c r="C2036" s="134">
        <f t="shared" ref="C2036" si="449">SUM(C2037:C2038)</f>
        <v>230000</v>
      </c>
      <c r="D2036" s="134">
        <f t="shared" ref="D2036" si="450">SUM(D2037:D2038)</f>
        <v>230000</v>
      </c>
      <c r="E2036" s="135">
        <f t="shared" si="447"/>
        <v>100</v>
      </c>
    </row>
    <row r="2037" spans="1:5" s="60" customFormat="1" ht="18.75" customHeight="1" x14ac:dyDescent="0.2">
      <c r="A2037" s="89">
        <v>511200</v>
      </c>
      <c r="B2037" s="25" t="s">
        <v>276</v>
      </c>
      <c r="C2037" s="73">
        <v>150000</v>
      </c>
      <c r="D2037" s="73">
        <v>150000</v>
      </c>
      <c r="E2037" s="74">
        <f t="shared" si="447"/>
        <v>100</v>
      </c>
    </row>
    <row r="2038" spans="1:5" s="60" customFormat="1" x14ac:dyDescent="0.2">
      <c r="A2038" s="89">
        <v>511300</v>
      </c>
      <c r="B2038" s="25" t="s">
        <v>277</v>
      </c>
      <c r="C2038" s="73">
        <v>80000</v>
      </c>
      <c r="D2038" s="73">
        <v>80000</v>
      </c>
      <c r="E2038" s="74">
        <f t="shared" si="447"/>
        <v>100</v>
      </c>
    </row>
    <row r="2039" spans="1:5" s="79" customFormat="1" ht="19.5" x14ac:dyDescent="0.2">
      <c r="A2039" s="91">
        <v>516000</v>
      </c>
      <c r="B2039" s="75" t="s">
        <v>287</v>
      </c>
      <c r="C2039" s="134">
        <f t="shared" ref="C2039" si="451">C2040</f>
        <v>860000</v>
      </c>
      <c r="D2039" s="134">
        <f>D2040</f>
        <v>860000</v>
      </c>
      <c r="E2039" s="135">
        <f t="shared" si="447"/>
        <v>100</v>
      </c>
    </row>
    <row r="2040" spans="1:5" s="60" customFormat="1" x14ac:dyDescent="0.2">
      <c r="A2040" s="89">
        <v>516100</v>
      </c>
      <c r="B2040" s="25" t="s">
        <v>287</v>
      </c>
      <c r="C2040" s="73">
        <v>860000</v>
      </c>
      <c r="D2040" s="73">
        <v>860000</v>
      </c>
      <c r="E2040" s="74">
        <f t="shared" si="447"/>
        <v>100</v>
      </c>
    </row>
    <row r="2041" spans="1:5" s="79" customFormat="1" ht="39" x14ac:dyDescent="0.2">
      <c r="A2041" s="91">
        <v>580000</v>
      </c>
      <c r="B2041" s="75" t="s">
        <v>289</v>
      </c>
      <c r="C2041" s="134">
        <f t="shared" ref="C2041:C2042" si="452">C2042</f>
        <v>173700</v>
      </c>
      <c r="D2041" s="134">
        <f>D2042</f>
        <v>173700</v>
      </c>
      <c r="E2041" s="135">
        <f t="shared" si="447"/>
        <v>100</v>
      </c>
    </row>
    <row r="2042" spans="1:5" s="79" customFormat="1" ht="39" x14ac:dyDescent="0.2">
      <c r="A2042" s="91">
        <v>581000</v>
      </c>
      <c r="B2042" s="75" t="s">
        <v>290</v>
      </c>
      <c r="C2042" s="134">
        <f t="shared" si="452"/>
        <v>173700</v>
      </c>
      <c r="D2042" s="134">
        <f>D2043</f>
        <v>173700</v>
      </c>
      <c r="E2042" s="135">
        <f t="shared" si="447"/>
        <v>100</v>
      </c>
    </row>
    <row r="2043" spans="1:5" s="60" customFormat="1" ht="37.5" x14ac:dyDescent="0.2">
      <c r="A2043" s="89">
        <v>581200</v>
      </c>
      <c r="B2043" s="25" t="s">
        <v>291</v>
      </c>
      <c r="C2043" s="73">
        <v>173700</v>
      </c>
      <c r="D2043" s="73">
        <v>173700</v>
      </c>
      <c r="E2043" s="74">
        <f t="shared" si="447"/>
        <v>100</v>
      </c>
    </row>
    <row r="2044" spans="1:5" s="79" customFormat="1" ht="19.5" x14ac:dyDescent="0.2">
      <c r="A2044" s="91">
        <v>630000</v>
      </c>
      <c r="B2044" s="75" t="s">
        <v>308</v>
      </c>
      <c r="C2044" s="134">
        <f>C2045</f>
        <v>46000</v>
      </c>
      <c r="D2044" s="134">
        <f>D2045</f>
        <v>78600</v>
      </c>
      <c r="E2044" s="135">
        <f t="shared" si="447"/>
        <v>170.86956521739128</v>
      </c>
    </row>
    <row r="2045" spans="1:5" s="79" customFormat="1" ht="19.5" x14ac:dyDescent="0.2">
      <c r="A2045" s="91">
        <v>638000</v>
      </c>
      <c r="B2045" s="75" t="s">
        <v>317</v>
      </c>
      <c r="C2045" s="134">
        <f t="shared" ref="C2045" si="453">C2046</f>
        <v>46000</v>
      </c>
      <c r="D2045" s="134">
        <f>D2046</f>
        <v>78600</v>
      </c>
      <c r="E2045" s="135">
        <f t="shared" si="447"/>
        <v>170.86956521739128</v>
      </c>
    </row>
    <row r="2046" spans="1:5" s="60" customFormat="1" x14ac:dyDescent="0.2">
      <c r="A2046" s="89">
        <v>638100</v>
      </c>
      <c r="B2046" s="25" t="s">
        <v>318</v>
      </c>
      <c r="C2046" s="73">
        <v>46000</v>
      </c>
      <c r="D2046" s="73">
        <v>78600</v>
      </c>
      <c r="E2046" s="74">
        <f t="shared" si="447"/>
        <v>170.86956521739128</v>
      </c>
    </row>
    <row r="2047" spans="1:5" s="60" customFormat="1" x14ac:dyDescent="0.2">
      <c r="A2047" s="141"/>
      <c r="B2047" s="128" t="s">
        <v>327</v>
      </c>
      <c r="C2047" s="139">
        <f>C2015+C2035+C2041+C2044</f>
        <v>7569400</v>
      </c>
      <c r="D2047" s="139">
        <f>D2015+D2035+D2041+D2044</f>
        <v>7695900</v>
      </c>
      <c r="E2047" s="140">
        <f t="shared" si="447"/>
        <v>101.67120247311543</v>
      </c>
    </row>
    <row r="2048" spans="1:5" s="60" customFormat="1" x14ac:dyDescent="0.2">
      <c r="A2048" s="142"/>
      <c r="B2048" s="67"/>
      <c r="C2048" s="124"/>
      <c r="D2048" s="124"/>
      <c r="E2048" s="125"/>
    </row>
    <row r="2049" spans="1:5" s="60" customFormat="1" x14ac:dyDescent="0.2">
      <c r="A2049" s="77"/>
      <c r="B2049" s="67"/>
      <c r="C2049" s="132"/>
      <c r="D2049" s="132"/>
      <c r="E2049" s="133"/>
    </row>
    <row r="2050" spans="1:5" s="60" customFormat="1" ht="19.5" x14ac:dyDescent="0.2">
      <c r="A2050" s="89" t="s">
        <v>449</v>
      </c>
      <c r="B2050" s="75"/>
      <c r="C2050" s="132"/>
      <c r="D2050" s="132"/>
      <c r="E2050" s="133"/>
    </row>
    <row r="2051" spans="1:5" s="60" customFormat="1" ht="19.5" x14ac:dyDescent="0.2">
      <c r="A2051" s="89" t="s">
        <v>412</v>
      </c>
      <c r="B2051" s="75"/>
      <c r="C2051" s="132"/>
      <c r="D2051" s="132"/>
      <c r="E2051" s="133"/>
    </row>
    <row r="2052" spans="1:5" s="60" customFormat="1" ht="19.5" x14ac:dyDescent="0.2">
      <c r="A2052" s="89" t="s">
        <v>450</v>
      </c>
      <c r="B2052" s="75"/>
      <c r="C2052" s="132"/>
      <c r="D2052" s="132"/>
      <c r="E2052" s="133"/>
    </row>
    <row r="2053" spans="1:5" s="60" customFormat="1" ht="19.5" x14ac:dyDescent="0.2">
      <c r="A2053" s="89" t="s">
        <v>326</v>
      </c>
      <c r="B2053" s="75"/>
      <c r="C2053" s="132"/>
      <c r="D2053" s="132"/>
      <c r="E2053" s="133"/>
    </row>
    <row r="2054" spans="1:5" s="60" customFormat="1" x14ac:dyDescent="0.2">
      <c r="A2054" s="89"/>
      <c r="B2054" s="66"/>
      <c r="C2054" s="124"/>
      <c r="D2054" s="124"/>
      <c r="E2054" s="125"/>
    </row>
    <row r="2055" spans="1:5" s="60" customFormat="1" ht="19.5" x14ac:dyDescent="0.2">
      <c r="A2055" s="91">
        <v>410000</v>
      </c>
      <c r="B2055" s="69" t="s">
        <v>42</v>
      </c>
      <c r="C2055" s="134">
        <f>C2056+C2061+C2074+C2076</f>
        <v>6845400</v>
      </c>
      <c r="D2055" s="134">
        <f>D2056+D2061+D2074+D2076</f>
        <v>7148500</v>
      </c>
      <c r="E2055" s="135">
        <f t="shared" si="447"/>
        <v>104.42779092529291</v>
      </c>
    </row>
    <row r="2056" spans="1:5" s="60" customFormat="1" ht="19.5" x14ac:dyDescent="0.2">
      <c r="A2056" s="91">
        <v>411000</v>
      </c>
      <c r="B2056" s="69" t="s">
        <v>43</v>
      </c>
      <c r="C2056" s="134">
        <f t="shared" ref="C2056" si="454">SUM(C2057:C2060)</f>
        <v>5644600</v>
      </c>
      <c r="D2056" s="134">
        <f t="shared" ref="D2056" si="455">SUM(D2057:D2060)</f>
        <v>5902700</v>
      </c>
      <c r="E2056" s="135">
        <f t="shared" si="447"/>
        <v>104.5725117811714</v>
      </c>
    </row>
    <row r="2057" spans="1:5" s="60" customFormat="1" x14ac:dyDescent="0.2">
      <c r="A2057" s="89">
        <v>411100</v>
      </c>
      <c r="B2057" s="25" t="s">
        <v>44</v>
      </c>
      <c r="C2057" s="73">
        <v>5429700</v>
      </c>
      <c r="D2057" s="73">
        <v>5608800</v>
      </c>
      <c r="E2057" s="74">
        <f t="shared" si="447"/>
        <v>103.29852478037461</v>
      </c>
    </row>
    <row r="2058" spans="1:5" s="60" customFormat="1" ht="37.5" x14ac:dyDescent="0.2">
      <c r="A2058" s="89">
        <v>411200</v>
      </c>
      <c r="B2058" s="25" t="s">
        <v>45</v>
      </c>
      <c r="C2058" s="73">
        <v>59500</v>
      </c>
      <c r="D2058" s="73">
        <v>55700</v>
      </c>
      <c r="E2058" s="74">
        <f t="shared" si="447"/>
        <v>93.613445378151255</v>
      </c>
    </row>
    <row r="2059" spans="1:5" s="60" customFormat="1" ht="37.5" x14ac:dyDescent="0.2">
      <c r="A2059" s="89">
        <v>411300</v>
      </c>
      <c r="B2059" s="25" t="s">
        <v>46</v>
      </c>
      <c r="C2059" s="73">
        <v>88200</v>
      </c>
      <c r="D2059" s="73">
        <v>88200</v>
      </c>
      <c r="E2059" s="74">
        <f t="shared" si="447"/>
        <v>100</v>
      </c>
    </row>
    <row r="2060" spans="1:5" s="60" customFormat="1" x14ac:dyDescent="0.2">
      <c r="A2060" s="89">
        <v>411400</v>
      </c>
      <c r="B2060" s="25" t="s">
        <v>47</v>
      </c>
      <c r="C2060" s="73">
        <v>67200</v>
      </c>
      <c r="D2060" s="73">
        <v>150000</v>
      </c>
      <c r="E2060" s="74">
        <f t="shared" si="447"/>
        <v>223.21428571428572</v>
      </c>
    </row>
    <row r="2061" spans="1:5" s="60" customFormat="1" ht="19.5" x14ac:dyDescent="0.2">
      <c r="A2061" s="91">
        <v>412000</v>
      </c>
      <c r="B2061" s="75" t="s">
        <v>48</v>
      </c>
      <c r="C2061" s="134">
        <f>SUM(C2062:C2073)</f>
        <v>1147300</v>
      </c>
      <c r="D2061" s="134">
        <f>SUM(D2062:D2073)</f>
        <v>1192300</v>
      </c>
      <c r="E2061" s="135">
        <f t="shared" si="447"/>
        <v>103.9222522443999</v>
      </c>
    </row>
    <row r="2062" spans="1:5" s="60" customFormat="1" x14ac:dyDescent="0.2">
      <c r="A2062" s="89">
        <v>412100</v>
      </c>
      <c r="B2062" s="25" t="s">
        <v>49</v>
      </c>
      <c r="C2062" s="73">
        <v>1200</v>
      </c>
      <c r="D2062" s="73">
        <v>1200</v>
      </c>
      <c r="E2062" s="74">
        <f t="shared" si="447"/>
        <v>100</v>
      </c>
    </row>
    <row r="2063" spans="1:5" s="60" customFormat="1" ht="37.5" x14ac:dyDescent="0.2">
      <c r="A2063" s="89">
        <v>412200</v>
      </c>
      <c r="B2063" s="25" t="s">
        <v>50</v>
      </c>
      <c r="C2063" s="73">
        <v>715000</v>
      </c>
      <c r="D2063" s="73">
        <v>760000</v>
      </c>
      <c r="E2063" s="74">
        <f t="shared" si="447"/>
        <v>106.29370629370629</v>
      </c>
    </row>
    <row r="2064" spans="1:5" s="60" customFormat="1" x14ac:dyDescent="0.2">
      <c r="A2064" s="89">
        <v>412300</v>
      </c>
      <c r="B2064" s="25" t="s">
        <v>51</v>
      </c>
      <c r="C2064" s="73">
        <v>38200</v>
      </c>
      <c r="D2064" s="73">
        <v>38200.000000000007</v>
      </c>
      <c r="E2064" s="74">
        <f t="shared" si="447"/>
        <v>100.00000000000003</v>
      </c>
    </row>
    <row r="2065" spans="1:5" s="60" customFormat="1" x14ac:dyDescent="0.2">
      <c r="A2065" s="89">
        <v>412400</v>
      </c>
      <c r="B2065" s="25" t="s">
        <v>53</v>
      </c>
      <c r="C2065" s="73">
        <v>95800</v>
      </c>
      <c r="D2065" s="73">
        <v>95800</v>
      </c>
      <c r="E2065" s="74">
        <f t="shared" si="447"/>
        <v>100</v>
      </c>
    </row>
    <row r="2066" spans="1:5" s="60" customFormat="1" x14ac:dyDescent="0.2">
      <c r="A2066" s="89">
        <v>412500</v>
      </c>
      <c r="B2066" s="25" t="s">
        <v>55</v>
      </c>
      <c r="C2066" s="73">
        <v>9500</v>
      </c>
      <c r="D2066" s="73">
        <v>9500</v>
      </c>
      <c r="E2066" s="74">
        <f t="shared" si="447"/>
        <v>100</v>
      </c>
    </row>
    <row r="2067" spans="1:5" s="60" customFormat="1" x14ac:dyDescent="0.2">
      <c r="A2067" s="89">
        <v>412600</v>
      </c>
      <c r="B2067" s="25" t="s">
        <v>56</v>
      </c>
      <c r="C2067" s="73">
        <v>9000</v>
      </c>
      <c r="D2067" s="73">
        <v>9000</v>
      </c>
      <c r="E2067" s="74">
        <f t="shared" si="447"/>
        <v>100</v>
      </c>
    </row>
    <row r="2068" spans="1:5" s="60" customFormat="1" x14ac:dyDescent="0.2">
      <c r="A2068" s="89">
        <v>412700</v>
      </c>
      <c r="B2068" s="25" t="s">
        <v>58</v>
      </c>
      <c r="C2068" s="73">
        <v>191100</v>
      </c>
      <c r="D2068" s="73">
        <v>191100</v>
      </c>
      <c r="E2068" s="74">
        <f t="shared" si="447"/>
        <v>100</v>
      </c>
    </row>
    <row r="2069" spans="1:5" s="60" customFormat="1" x14ac:dyDescent="0.2">
      <c r="A2069" s="89">
        <v>412900</v>
      </c>
      <c r="B2069" s="126" t="s">
        <v>74</v>
      </c>
      <c r="C2069" s="73">
        <v>999.99999999999977</v>
      </c>
      <c r="D2069" s="73">
        <v>999.99999999999977</v>
      </c>
      <c r="E2069" s="74">
        <f t="shared" si="447"/>
        <v>100</v>
      </c>
    </row>
    <row r="2070" spans="1:5" s="60" customFormat="1" x14ac:dyDescent="0.2">
      <c r="A2070" s="89">
        <v>412900</v>
      </c>
      <c r="B2070" s="126" t="s">
        <v>75</v>
      </c>
      <c r="C2070" s="73">
        <v>68000</v>
      </c>
      <c r="D2070" s="73">
        <v>68000</v>
      </c>
      <c r="E2070" s="74">
        <f t="shared" si="447"/>
        <v>100</v>
      </c>
    </row>
    <row r="2071" spans="1:5" s="60" customFormat="1" x14ac:dyDescent="0.2">
      <c r="A2071" s="89">
        <v>412900</v>
      </c>
      <c r="B2071" s="126" t="s">
        <v>77</v>
      </c>
      <c r="C2071" s="73">
        <v>7000</v>
      </c>
      <c r="D2071" s="73">
        <v>7000</v>
      </c>
      <c r="E2071" s="74">
        <f t="shared" si="447"/>
        <v>100</v>
      </c>
    </row>
    <row r="2072" spans="1:5" s="60" customFormat="1" x14ac:dyDescent="0.2">
      <c r="A2072" s="89">
        <v>412900</v>
      </c>
      <c r="B2072" s="126" t="s">
        <v>78</v>
      </c>
      <c r="C2072" s="73">
        <v>11500</v>
      </c>
      <c r="D2072" s="73">
        <v>11400</v>
      </c>
      <c r="E2072" s="74">
        <f t="shared" si="447"/>
        <v>99.130434782608702</v>
      </c>
    </row>
    <row r="2073" spans="1:5" s="60" customFormat="1" x14ac:dyDescent="0.2">
      <c r="A2073" s="89">
        <v>412900</v>
      </c>
      <c r="B2073" s="25" t="s">
        <v>80</v>
      </c>
      <c r="C2073" s="73">
        <v>0</v>
      </c>
      <c r="D2073" s="73">
        <v>100</v>
      </c>
      <c r="E2073" s="74">
        <v>0</v>
      </c>
    </row>
    <row r="2074" spans="1:5" s="79" customFormat="1" ht="19.5" x14ac:dyDescent="0.2">
      <c r="A2074" s="91">
        <v>413000</v>
      </c>
      <c r="B2074" s="75" t="s">
        <v>101</v>
      </c>
      <c r="C2074" s="134">
        <f t="shared" ref="C2074" si="456">C2075</f>
        <v>21500</v>
      </c>
      <c r="D2074" s="134">
        <f>D2075</f>
        <v>15000.000000000047</v>
      </c>
      <c r="E2074" s="135">
        <f t="shared" si="447"/>
        <v>69.76744186046534</v>
      </c>
    </row>
    <row r="2075" spans="1:5" s="60" customFormat="1" x14ac:dyDescent="0.2">
      <c r="A2075" s="89">
        <v>413900</v>
      </c>
      <c r="B2075" s="25" t="s">
        <v>110</v>
      </c>
      <c r="C2075" s="73">
        <v>21500</v>
      </c>
      <c r="D2075" s="73">
        <v>15000.000000000047</v>
      </c>
      <c r="E2075" s="74">
        <f t="shared" si="447"/>
        <v>69.76744186046534</v>
      </c>
    </row>
    <row r="2076" spans="1:5" s="79" customFormat="1" ht="39" x14ac:dyDescent="0.2">
      <c r="A2076" s="91">
        <v>418000</v>
      </c>
      <c r="B2076" s="75" t="s">
        <v>217</v>
      </c>
      <c r="C2076" s="134">
        <f t="shared" ref="C2076" si="457">C2077</f>
        <v>32000</v>
      </c>
      <c r="D2076" s="134">
        <f>D2077</f>
        <v>38500</v>
      </c>
      <c r="E2076" s="135">
        <f t="shared" si="447"/>
        <v>120.3125</v>
      </c>
    </row>
    <row r="2077" spans="1:5" s="60" customFormat="1" x14ac:dyDescent="0.2">
      <c r="A2077" s="89">
        <v>418400</v>
      </c>
      <c r="B2077" s="25" t="s">
        <v>219</v>
      </c>
      <c r="C2077" s="73">
        <v>32000</v>
      </c>
      <c r="D2077" s="73">
        <v>38500</v>
      </c>
      <c r="E2077" s="74">
        <f t="shared" si="447"/>
        <v>120.3125</v>
      </c>
    </row>
    <row r="2078" spans="1:5" s="60" customFormat="1" ht="19.5" x14ac:dyDescent="0.2">
      <c r="A2078" s="91">
        <v>510000</v>
      </c>
      <c r="B2078" s="75" t="s">
        <v>273</v>
      </c>
      <c r="C2078" s="134">
        <f>C2079+C2081</f>
        <v>510000</v>
      </c>
      <c r="D2078" s="134">
        <f>D2079+D2081</f>
        <v>510000</v>
      </c>
      <c r="E2078" s="135">
        <f t="shared" si="447"/>
        <v>100</v>
      </c>
    </row>
    <row r="2079" spans="1:5" s="60" customFormat="1" ht="19.5" x14ac:dyDescent="0.2">
      <c r="A2079" s="91">
        <v>511000</v>
      </c>
      <c r="B2079" s="75" t="s">
        <v>274</v>
      </c>
      <c r="C2079" s="134">
        <f>SUM(C2080:C2080)</f>
        <v>30000</v>
      </c>
      <c r="D2079" s="134">
        <f>SUM(D2080:D2080)</f>
        <v>30000</v>
      </c>
      <c r="E2079" s="135">
        <f t="shared" si="447"/>
        <v>100</v>
      </c>
    </row>
    <row r="2080" spans="1:5" s="60" customFormat="1" ht="18.75" customHeight="1" x14ac:dyDescent="0.2">
      <c r="A2080" s="89">
        <v>511200</v>
      </c>
      <c r="B2080" s="25" t="s">
        <v>276</v>
      </c>
      <c r="C2080" s="73">
        <v>30000</v>
      </c>
      <c r="D2080" s="73">
        <v>30000</v>
      </c>
      <c r="E2080" s="74">
        <f t="shared" si="447"/>
        <v>100</v>
      </c>
    </row>
    <row r="2081" spans="1:5" s="79" customFormat="1" ht="19.5" x14ac:dyDescent="0.2">
      <c r="A2081" s="91">
        <v>516000</v>
      </c>
      <c r="B2081" s="75" t="s">
        <v>287</v>
      </c>
      <c r="C2081" s="134">
        <f t="shared" ref="C2081" si="458">C2082</f>
        <v>480000</v>
      </c>
      <c r="D2081" s="134">
        <f>D2082</f>
        <v>480000</v>
      </c>
      <c r="E2081" s="135">
        <f t="shared" si="447"/>
        <v>100</v>
      </c>
    </row>
    <row r="2082" spans="1:5" s="60" customFormat="1" x14ac:dyDescent="0.2">
      <c r="A2082" s="89">
        <v>516100</v>
      </c>
      <c r="B2082" s="25" t="s">
        <v>287</v>
      </c>
      <c r="C2082" s="73">
        <v>480000</v>
      </c>
      <c r="D2082" s="73">
        <v>480000</v>
      </c>
      <c r="E2082" s="74">
        <f t="shared" si="447"/>
        <v>100</v>
      </c>
    </row>
    <row r="2083" spans="1:5" s="79" customFormat="1" ht="39" x14ac:dyDescent="0.2">
      <c r="A2083" s="91">
        <v>580000</v>
      </c>
      <c r="B2083" s="75" t="s">
        <v>289</v>
      </c>
      <c r="C2083" s="134">
        <f t="shared" ref="C2083" si="459">C2084</f>
        <v>180000</v>
      </c>
      <c r="D2083" s="134">
        <f>D2084</f>
        <v>180000</v>
      </c>
      <c r="E2083" s="135">
        <f t="shared" ref="E2083:E2135" si="460">D2083/C2083*100</f>
        <v>100</v>
      </c>
    </row>
    <row r="2084" spans="1:5" s="79" customFormat="1" ht="39" x14ac:dyDescent="0.2">
      <c r="A2084" s="91">
        <v>581000</v>
      </c>
      <c r="B2084" s="75" t="s">
        <v>290</v>
      </c>
      <c r="C2084" s="134">
        <f t="shared" ref="C2084" si="461">C2085</f>
        <v>180000</v>
      </c>
      <c r="D2084" s="134">
        <f>D2085</f>
        <v>180000</v>
      </c>
      <c r="E2084" s="135">
        <f t="shared" si="460"/>
        <v>100</v>
      </c>
    </row>
    <row r="2085" spans="1:5" s="60" customFormat="1" ht="37.5" x14ac:dyDescent="0.2">
      <c r="A2085" s="89">
        <v>581200</v>
      </c>
      <c r="B2085" s="25" t="s">
        <v>291</v>
      </c>
      <c r="C2085" s="73">
        <v>180000</v>
      </c>
      <c r="D2085" s="73">
        <v>180000</v>
      </c>
      <c r="E2085" s="74">
        <f t="shared" si="460"/>
        <v>100</v>
      </c>
    </row>
    <row r="2086" spans="1:5" s="79" customFormat="1" ht="19.5" x14ac:dyDescent="0.2">
      <c r="A2086" s="91">
        <v>630000</v>
      </c>
      <c r="B2086" s="75" t="s">
        <v>308</v>
      </c>
      <c r="C2086" s="134">
        <f>C2087</f>
        <v>55000</v>
      </c>
      <c r="D2086" s="134">
        <f>D2087</f>
        <v>55000</v>
      </c>
      <c r="E2086" s="135">
        <f t="shared" si="460"/>
        <v>100</v>
      </c>
    </row>
    <row r="2087" spans="1:5" s="79" customFormat="1" ht="19.5" x14ac:dyDescent="0.2">
      <c r="A2087" s="91">
        <v>638000</v>
      </c>
      <c r="B2087" s="75" t="s">
        <v>317</v>
      </c>
      <c r="C2087" s="134">
        <f t="shared" ref="C2087" si="462">C2088</f>
        <v>55000</v>
      </c>
      <c r="D2087" s="134">
        <f>D2088</f>
        <v>55000</v>
      </c>
      <c r="E2087" s="135">
        <f t="shared" si="460"/>
        <v>100</v>
      </c>
    </row>
    <row r="2088" spans="1:5" s="60" customFormat="1" x14ac:dyDescent="0.2">
      <c r="A2088" s="89">
        <v>638100</v>
      </c>
      <c r="B2088" s="25" t="s">
        <v>318</v>
      </c>
      <c r="C2088" s="73">
        <v>55000</v>
      </c>
      <c r="D2088" s="73">
        <v>55000</v>
      </c>
      <c r="E2088" s="74">
        <f t="shared" si="460"/>
        <v>100</v>
      </c>
    </row>
    <row r="2089" spans="1:5" s="60" customFormat="1" x14ac:dyDescent="0.2">
      <c r="A2089" s="141"/>
      <c r="B2089" s="128" t="s">
        <v>327</v>
      </c>
      <c r="C2089" s="139">
        <f>C2055+C2078+C2086+C2083</f>
        <v>7590400</v>
      </c>
      <c r="D2089" s="139">
        <f>D2055+D2078+D2086+D2083</f>
        <v>7893500</v>
      </c>
      <c r="E2089" s="140">
        <f t="shared" si="460"/>
        <v>103.99320193929174</v>
      </c>
    </row>
    <row r="2090" spans="1:5" s="60" customFormat="1" x14ac:dyDescent="0.2">
      <c r="A2090" s="142"/>
      <c r="B2090" s="67"/>
      <c r="C2090" s="124"/>
      <c r="D2090" s="124"/>
      <c r="E2090" s="125"/>
    </row>
    <row r="2091" spans="1:5" s="60" customFormat="1" x14ac:dyDescent="0.2">
      <c r="A2091" s="77"/>
      <c r="B2091" s="67"/>
      <c r="C2091" s="132"/>
      <c r="D2091" s="132"/>
      <c r="E2091" s="133"/>
    </row>
    <row r="2092" spans="1:5" s="60" customFormat="1" ht="19.5" x14ac:dyDescent="0.2">
      <c r="A2092" s="89" t="s">
        <v>451</v>
      </c>
      <c r="B2092" s="75"/>
      <c r="C2092" s="132"/>
      <c r="D2092" s="132"/>
      <c r="E2092" s="133"/>
    </row>
    <row r="2093" spans="1:5" s="60" customFormat="1" ht="19.5" x14ac:dyDescent="0.2">
      <c r="A2093" s="89" t="s">
        <v>412</v>
      </c>
      <c r="B2093" s="75"/>
      <c r="C2093" s="132"/>
      <c r="D2093" s="132"/>
      <c r="E2093" s="133"/>
    </row>
    <row r="2094" spans="1:5" s="60" customFormat="1" ht="19.5" x14ac:dyDescent="0.2">
      <c r="A2094" s="89" t="s">
        <v>452</v>
      </c>
      <c r="B2094" s="75"/>
      <c r="C2094" s="132"/>
      <c r="D2094" s="132"/>
      <c r="E2094" s="133"/>
    </row>
    <row r="2095" spans="1:5" s="60" customFormat="1" ht="19.5" x14ac:dyDescent="0.2">
      <c r="A2095" s="89" t="s">
        <v>326</v>
      </c>
      <c r="B2095" s="75"/>
      <c r="C2095" s="132"/>
      <c r="D2095" s="132"/>
      <c r="E2095" s="133"/>
    </row>
    <row r="2096" spans="1:5" s="60" customFormat="1" x14ac:dyDescent="0.2">
      <c r="A2096" s="89"/>
      <c r="B2096" s="66"/>
      <c r="C2096" s="124"/>
      <c r="D2096" s="124"/>
      <c r="E2096" s="125"/>
    </row>
    <row r="2097" spans="1:5" s="60" customFormat="1" ht="19.5" x14ac:dyDescent="0.2">
      <c r="A2097" s="91">
        <v>410000</v>
      </c>
      <c r="B2097" s="69" t="s">
        <v>42</v>
      </c>
      <c r="C2097" s="134">
        <f>C2098+C2103+C2114+C2116</f>
        <v>3215900</v>
      </c>
      <c r="D2097" s="134">
        <f>D2098+D2103+D2114+D2116</f>
        <v>3314200</v>
      </c>
      <c r="E2097" s="135">
        <f t="shared" si="460"/>
        <v>103.05668708604124</v>
      </c>
    </row>
    <row r="2098" spans="1:5" s="60" customFormat="1" ht="19.5" x14ac:dyDescent="0.2">
      <c r="A2098" s="91">
        <v>411000</v>
      </c>
      <c r="B2098" s="69" t="s">
        <v>43</v>
      </c>
      <c r="C2098" s="134">
        <f t="shared" ref="C2098" si="463">SUM(C2099:C2102)</f>
        <v>2955600</v>
      </c>
      <c r="D2098" s="134">
        <f t="shared" ref="D2098" si="464">SUM(D2099:D2102)</f>
        <v>3052100</v>
      </c>
      <c r="E2098" s="135">
        <f t="shared" si="460"/>
        <v>103.26498849641359</v>
      </c>
    </row>
    <row r="2099" spans="1:5" s="60" customFormat="1" x14ac:dyDescent="0.2">
      <c r="A2099" s="89">
        <v>411100</v>
      </c>
      <c r="B2099" s="25" t="s">
        <v>44</v>
      </c>
      <c r="C2099" s="73">
        <v>2787000</v>
      </c>
      <c r="D2099" s="73">
        <v>2843000</v>
      </c>
      <c r="E2099" s="74">
        <f t="shared" si="460"/>
        <v>102.00932902762827</v>
      </c>
    </row>
    <row r="2100" spans="1:5" s="60" customFormat="1" ht="37.5" x14ac:dyDescent="0.2">
      <c r="A2100" s="89">
        <v>411200</v>
      </c>
      <c r="B2100" s="25" t="s">
        <v>45</v>
      </c>
      <c r="C2100" s="73">
        <v>76100</v>
      </c>
      <c r="D2100" s="73">
        <v>80100</v>
      </c>
      <c r="E2100" s="74">
        <f t="shared" si="460"/>
        <v>105.25624178712221</v>
      </c>
    </row>
    <row r="2101" spans="1:5" s="60" customFormat="1" ht="37.5" x14ac:dyDescent="0.2">
      <c r="A2101" s="89">
        <v>411300</v>
      </c>
      <c r="B2101" s="25" t="s">
        <v>46</v>
      </c>
      <c r="C2101" s="73">
        <v>23000</v>
      </c>
      <c r="D2101" s="73">
        <v>48500</v>
      </c>
      <c r="E2101" s="74">
        <f t="shared" si="460"/>
        <v>210.86956521739131</v>
      </c>
    </row>
    <row r="2102" spans="1:5" s="60" customFormat="1" x14ac:dyDescent="0.2">
      <c r="A2102" s="89">
        <v>411400</v>
      </c>
      <c r="B2102" s="25" t="s">
        <v>47</v>
      </c>
      <c r="C2102" s="73">
        <v>69500</v>
      </c>
      <c r="D2102" s="73">
        <v>80500</v>
      </c>
      <c r="E2102" s="74">
        <f t="shared" si="460"/>
        <v>115.8273381294964</v>
      </c>
    </row>
    <row r="2103" spans="1:5" s="60" customFormat="1" ht="19.5" x14ac:dyDescent="0.2">
      <c r="A2103" s="91">
        <v>412000</v>
      </c>
      <c r="B2103" s="75" t="s">
        <v>48</v>
      </c>
      <c r="C2103" s="134">
        <f>SUM(C2104:C2113)</f>
        <v>232300</v>
      </c>
      <c r="D2103" s="134">
        <f>SUM(D2104:D2113)</f>
        <v>237299.99999999997</v>
      </c>
      <c r="E2103" s="135">
        <f t="shared" si="460"/>
        <v>102.15238915195866</v>
      </c>
    </row>
    <row r="2104" spans="1:5" s="60" customFormat="1" ht="37.5" x14ac:dyDescent="0.2">
      <c r="A2104" s="89">
        <v>412200</v>
      </c>
      <c r="B2104" s="25" t="s">
        <v>50</v>
      </c>
      <c r="C2104" s="73">
        <v>111500</v>
      </c>
      <c r="D2104" s="73">
        <v>110500</v>
      </c>
      <c r="E2104" s="74">
        <f t="shared" si="460"/>
        <v>99.103139013452918</v>
      </c>
    </row>
    <row r="2105" spans="1:5" s="60" customFormat="1" x14ac:dyDescent="0.2">
      <c r="A2105" s="89">
        <v>412300</v>
      </c>
      <c r="B2105" s="25" t="s">
        <v>51</v>
      </c>
      <c r="C2105" s="73">
        <v>28500</v>
      </c>
      <c r="D2105" s="73">
        <v>25499.999999999964</v>
      </c>
      <c r="E2105" s="74">
        <f t="shared" si="460"/>
        <v>89.473684210526187</v>
      </c>
    </row>
    <row r="2106" spans="1:5" s="60" customFormat="1" x14ac:dyDescent="0.2">
      <c r="A2106" s="89">
        <v>412400</v>
      </c>
      <c r="B2106" s="25" t="s">
        <v>53</v>
      </c>
      <c r="C2106" s="73">
        <v>19300</v>
      </c>
      <c r="D2106" s="73">
        <v>19300</v>
      </c>
      <c r="E2106" s="74">
        <f t="shared" si="460"/>
        <v>100</v>
      </c>
    </row>
    <row r="2107" spans="1:5" s="60" customFormat="1" x14ac:dyDescent="0.2">
      <c r="A2107" s="89">
        <v>412500</v>
      </c>
      <c r="B2107" s="25" t="s">
        <v>55</v>
      </c>
      <c r="C2107" s="73">
        <v>11000</v>
      </c>
      <c r="D2107" s="73">
        <v>11000</v>
      </c>
      <c r="E2107" s="74">
        <f t="shared" si="460"/>
        <v>100</v>
      </c>
    </row>
    <row r="2108" spans="1:5" s="60" customFormat="1" x14ac:dyDescent="0.2">
      <c r="A2108" s="89">
        <v>412600</v>
      </c>
      <c r="B2108" s="25" t="s">
        <v>56</v>
      </c>
      <c r="C2108" s="73">
        <v>10000</v>
      </c>
      <c r="D2108" s="73">
        <v>15000.000000000004</v>
      </c>
      <c r="E2108" s="74">
        <f t="shared" si="460"/>
        <v>150.00000000000006</v>
      </c>
    </row>
    <row r="2109" spans="1:5" s="60" customFormat="1" x14ac:dyDescent="0.2">
      <c r="A2109" s="89">
        <v>412700</v>
      </c>
      <c r="B2109" s="25" t="s">
        <v>58</v>
      </c>
      <c r="C2109" s="73">
        <v>33000</v>
      </c>
      <c r="D2109" s="73">
        <v>33000</v>
      </c>
      <c r="E2109" s="74">
        <f t="shared" si="460"/>
        <v>100</v>
      </c>
    </row>
    <row r="2110" spans="1:5" s="60" customFormat="1" x14ac:dyDescent="0.2">
      <c r="A2110" s="89">
        <v>412900</v>
      </c>
      <c r="B2110" s="126" t="s">
        <v>74</v>
      </c>
      <c r="C2110" s="73">
        <v>3000</v>
      </c>
      <c r="D2110" s="73">
        <v>2000</v>
      </c>
      <c r="E2110" s="74">
        <f t="shared" si="460"/>
        <v>66.666666666666657</v>
      </c>
    </row>
    <row r="2111" spans="1:5" s="60" customFormat="1" x14ac:dyDescent="0.2">
      <c r="A2111" s="89">
        <v>412900</v>
      </c>
      <c r="B2111" s="126" t="s">
        <v>75</v>
      </c>
      <c r="C2111" s="73">
        <v>5000</v>
      </c>
      <c r="D2111" s="73">
        <v>6000</v>
      </c>
      <c r="E2111" s="74">
        <f t="shared" si="460"/>
        <v>120</v>
      </c>
    </row>
    <row r="2112" spans="1:5" s="60" customFormat="1" x14ac:dyDescent="0.2">
      <c r="A2112" s="89">
        <v>412900</v>
      </c>
      <c r="B2112" s="126" t="s">
        <v>77</v>
      </c>
      <c r="C2112" s="73">
        <v>0</v>
      </c>
      <c r="D2112" s="73">
        <v>5000</v>
      </c>
      <c r="E2112" s="74">
        <v>0</v>
      </c>
    </row>
    <row r="2113" spans="1:5" s="60" customFormat="1" x14ac:dyDescent="0.2">
      <c r="A2113" s="89">
        <v>412900</v>
      </c>
      <c r="B2113" s="126" t="s">
        <v>78</v>
      </c>
      <c r="C2113" s="73">
        <v>11000</v>
      </c>
      <c r="D2113" s="73">
        <v>9999.9999999999964</v>
      </c>
      <c r="E2113" s="74">
        <f t="shared" si="460"/>
        <v>90.909090909090878</v>
      </c>
    </row>
    <row r="2114" spans="1:5" s="79" customFormat="1" ht="19.5" x14ac:dyDescent="0.2">
      <c r="A2114" s="91">
        <v>413000</v>
      </c>
      <c r="B2114" s="75" t="s">
        <v>101</v>
      </c>
      <c r="C2114" s="134">
        <f t="shared" ref="C2114" si="465">C2115</f>
        <v>3000</v>
      </c>
      <c r="D2114" s="134">
        <f>D2115</f>
        <v>3000</v>
      </c>
      <c r="E2114" s="135">
        <f t="shared" si="460"/>
        <v>100</v>
      </c>
    </row>
    <row r="2115" spans="1:5" s="60" customFormat="1" x14ac:dyDescent="0.2">
      <c r="A2115" s="89">
        <v>413900</v>
      </c>
      <c r="B2115" s="25" t="s">
        <v>110</v>
      </c>
      <c r="C2115" s="73">
        <v>3000</v>
      </c>
      <c r="D2115" s="73">
        <v>3000</v>
      </c>
      <c r="E2115" s="74">
        <f t="shared" si="460"/>
        <v>100</v>
      </c>
    </row>
    <row r="2116" spans="1:5" s="79" customFormat="1" ht="39" x14ac:dyDescent="0.2">
      <c r="A2116" s="91">
        <v>418000</v>
      </c>
      <c r="B2116" s="75" t="s">
        <v>217</v>
      </c>
      <c r="C2116" s="134">
        <f t="shared" ref="C2116" si="466">C2117</f>
        <v>25000</v>
      </c>
      <c r="D2116" s="134">
        <f>D2117</f>
        <v>21800.000000000007</v>
      </c>
      <c r="E2116" s="135">
        <f t="shared" si="460"/>
        <v>87.200000000000031</v>
      </c>
    </row>
    <row r="2117" spans="1:5" s="60" customFormat="1" x14ac:dyDescent="0.2">
      <c r="A2117" s="89">
        <v>418400</v>
      </c>
      <c r="B2117" s="25" t="s">
        <v>219</v>
      </c>
      <c r="C2117" s="73">
        <v>25000</v>
      </c>
      <c r="D2117" s="73">
        <v>21800.000000000007</v>
      </c>
      <c r="E2117" s="74">
        <f t="shared" si="460"/>
        <v>87.200000000000031</v>
      </c>
    </row>
    <row r="2118" spans="1:5" s="79" customFormat="1" ht="19.5" x14ac:dyDescent="0.2">
      <c r="A2118" s="91">
        <v>510000</v>
      </c>
      <c r="B2118" s="75" t="s">
        <v>273</v>
      </c>
      <c r="C2118" s="134">
        <f>C2119</f>
        <v>220000</v>
      </c>
      <c r="D2118" s="134">
        <f>D2119</f>
        <v>220000</v>
      </c>
      <c r="E2118" s="135">
        <f t="shared" si="460"/>
        <v>100</v>
      </c>
    </row>
    <row r="2119" spans="1:5" s="79" customFormat="1" ht="19.5" x14ac:dyDescent="0.2">
      <c r="A2119" s="91">
        <v>516000</v>
      </c>
      <c r="B2119" s="75" t="s">
        <v>287</v>
      </c>
      <c r="C2119" s="134">
        <f t="shared" ref="C2119" si="467">C2120</f>
        <v>220000</v>
      </c>
      <c r="D2119" s="134">
        <f>D2120</f>
        <v>220000</v>
      </c>
      <c r="E2119" s="135">
        <f t="shared" si="460"/>
        <v>100</v>
      </c>
    </row>
    <row r="2120" spans="1:5" s="60" customFormat="1" x14ac:dyDescent="0.2">
      <c r="A2120" s="89">
        <v>516100</v>
      </c>
      <c r="B2120" s="25" t="s">
        <v>287</v>
      </c>
      <c r="C2120" s="73">
        <v>220000</v>
      </c>
      <c r="D2120" s="73">
        <v>220000</v>
      </c>
      <c r="E2120" s="74">
        <f t="shared" si="460"/>
        <v>100</v>
      </c>
    </row>
    <row r="2121" spans="1:5" s="79" customFormat="1" ht="39" x14ac:dyDescent="0.2">
      <c r="A2121" s="91">
        <v>580000</v>
      </c>
      <c r="B2121" s="75" t="s">
        <v>289</v>
      </c>
      <c r="C2121" s="134">
        <f t="shared" ref="C2121" si="468">C2122</f>
        <v>25000</v>
      </c>
      <c r="D2121" s="134">
        <f>D2122</f>
        <v>28200.000000000004</v>
      </c>
      <c r="E2121" s="135">
        <f t="shared" si="460"/>
        <v>112.80000000000001</v>
      </c>
    </row>
    <row r="2122" spans="1:5" s="79" customFormat="1" ht="39" x14ac:dyDescent="0.2">
      <c r="A2122" s="91">
        <v>581000</v>
      </c>
      <c r="B2122" s="75" t="s">
        <v>290</v>
      </c>
      <c r="C2122" s="134">
        <f t="shared" ref="C2122" si="469">C2123</f>
        <v>25000</v>
      </c>
      <c r="D2122" s="134">
        <f>D2123</f>
        <v>28200.000000000004</v>
      </c>
      <c r="E2122" s="135">
        <f t="shared" si="460"/>
        <v>112.80000000000001</v>
      </c>
    </row>
    <row r="2123" spans="1:5" s="60" customFormat="1" ht="37.5" x14ac:dyDescent="0.2">
      <c r="A2123" s="89">
        <v>581200</v>
      </c>
      <c r="B2123" s="25" t="s">
        <v>291</v>
      </c>
      <c r="C2123" s="73">
        <v>25000</v>
      </c>
      <c r="D2123" s="73">
        <v>28200.000000000004</v>
      </c>
      <c r="E2123" s="74">
        <f t="shared" si="460"/>
        <v>112.80000000000001</v>
      </c>
    </row>
    <row r="2124" spans="1:5" s="79" customFormat="1" ht="19.5" x14ac:dyDescent="0.2">
      <c r="A2124" s="91">
        <v>630000</v>
      </c>
      <c r="B2124" s="75" t="s">
        <v>308</v>
      </c>
      <c r="C2124" s="134">
        <f>C2125</f>
        <v>10000</v>
      </c>
      <c r="D2124" s="134">
        <f>D2125</f>
        <v>40000</v>
      </c>
      <c r="E2124" s="135"/>
    </row>
    <row r="2125" spans="1:5" s="79" customFormat="1" ht="19.5" x14ac:dyDescent="0.2">
      <c r="A2125" s="91">
        <v>638000</v>
      </c>
      <c r="B2125" s="75" t="s">
        <v>317</v>
      </c>
      <c r="C2125" s="134">
        <f t="shared" ref="C2125" si="470">C2126</f>
        <v>10000</v>
      </c>
      <c r="D2125" s="134">
        <f>D2126</f>
        <v>40000</v>
      </c>
      <c r="E2125" s="135"/>
    </row>
    <row r="2126" spans="1:5" s="60" customFormat="1" x14ac:dyDescent="0.2">
      <c r="A2126" s="89">
        <v>638100</v>
      </c>
      <c r="B2126" s="25" t="s">
        <v>318</v>
      </c>
      <c r="C2126" s="73">
        <v>10000</v>
      </c>
      <c r="D2126" s="73">
        <v>40000</v>
      </c>
      <c r="E2126" s="74"/>
    </row>
    <row r="2127" spans="1:5" s="60" customFormat="1" x14ac:dyDescent="0.2">
      <c r="A2127" s="141"/>
      <c r="B2127" s="128" t="s">
        <v>327</v>
      </c>
      <c r="C2127" s="139">
        <f>C2097+C2118+C2124+C2121</f>
        <v>3470900</v>
      </c>
      <c r="D2127" s="139">
        <f>D2097+D2118+D2124+D2121</f>
        <v>3602400</v>
      </c>
      <c r="E2127" s="140">
        <f t="shared" si="460"/>
        <v>103.78864271514591</v>
      </c>
    </row>
    <row r="2128" spans="1:5" s="60" customFormat="1" x14ac:dyDescent="0.2">
      <c r="A2128" s="142"/>
      <c r="B2128" s="67"/>
      <c r="C2128" s="132"/>
      <c r="D2128" s="132"/>
      <c r="E2128" s="133"/>
    </row>
    <row r="2129" spans="1:5" s="60" customFormat="1" x14ac:dyDescent="0.2">
      <c r="A2129" s="77"/>
      <c r="B2129" s="67"/>
      <c r="C2129" s="132"/>
      <c r="D2129" s="132"/>
      <c r="E2129" s="133"/>
    </row>
    <row r="2130" spans="1:5" s="60" customFormat="1" ht="19.5" x14ac:dyDescent="0.2">
      <c r="A2130" s="89" t="s">
        <v>453</v>
      </c>
      <c r="B2130" s="75"/>
      <c r="C2130" s="132"/>
      <c r="D2130" s="132"/>
      <c r="E2130" s="133"/>
    </row>
    <row r="2131" spans="1:5" s="60" customFormat="1" ht="19.5" x14ac:dyDescent="0.2">
      <c r="A2131" s="89" t="s">
        <v>412</v>
      </c>
      <c r="B2131" s="75"/>
      <c r="C2131" s="132"/>
      <c r="D2131" s="132"/>
      <c r="E2131" s="133"/>
    </row>
    <row r="2132" spans="1:5" s="60" customFormat="1" ht="19.5" x14ac:dyDescent="0.2">
      <c r="A2132" s="89" t="s">
        <v>454</v>
      </c>
      <c r="B2132" s="75"/>
      <c r="C2132" s="132"/>
      <c r="D2132" s="132"/>
      <c r="E2132" s="133"/>
    </row>
    <row r="2133" spans="1:5" s="60" customFormat="1" ht="19.5" x14ac:dyDescent="0.2">
      <c r="A2133" s="89" t="s">
        <v>326</v>
      </c>
      <c r="B2133" s="75"/>
      <c r="C2133" s="132"/>
      <c r="D2133" s="132"/>
      <c r="E2133" s="133"/>
    </row>
    <row r="2134" spans="1:5" s="60" customFormat="1" x14ac:dyDescent="0.2">
      <c r="A2134" s="89"/>
      <c r="B2134" s="66"/>
      <c r="C2134" s="124"/>
      <c r="D2134" s="124"/>
      <c r="E2134" s="125"/>
    </row>
    <row r="2135" spans="1:5" s="60" customFormat="1" ht="19.5" x14ac:dyDescent="0.2">
      <c r="A2135" s="91">
        <v>410000</v>
      </c>
      <c r="B2135" s="69" t="s">
        <v>42</v>
      </c>
      <c r="C2135" s="134">
        <f t="shared" ref="C2135" si="471">C2136+C2141</f>
        <v>2611400</v>
      </c>
      <c r="D2135" s="134">
        <f t="shared" ref="D2135" si="472">D2136+D2141</f>
        <v>2793500</v>
      </c>
      <c r="E2135" s="135">
        <f t="shared" si="460"/>
        <v>106.97327104235276</v>
      </c>
    </row>
    <row r="2136" spans="1:5" s="60" customFormat="1" ht="19.5" x14ac:dyDescent="0.2">
      <c r="A2136" s="91">
        <v>411000</v>
      </c>
      <c r="B2136" s="69" t="s">
        <v>43</v>
      </c>
      <c r="C2136" s="134">
        <f t="shared" ref="C2136" si="473">SUM(C2137:C2140)</f>
        <v>2356800</v>
      </c>
      <c r="D2136" s="134">
        <f t="shared" ref="D2136" si="474">SUM(D2137:D2140)</f>
        <v>2539000</v>
      </c>
      <c r="E2136" s="135">
        <f t="shared" ref="E2136:E2184" si="475">D2136/C2136*100</f>
        <v>107.73082145281738</v>
      </c>
    </row>
    <row r="2137" spans="1:5" s="60" customFormat="1" x14ac:dyDescent="0.2">
      <c r="A2137" s="89">
        <v>411100</v>
      </c>
      <c r="B2137" s="25" t="s">
        <v>44</v>
      </c>
      <c r="C2137" s="73">
        <v>2243600</v>
      </c>
      <c r="D2137" s="73">
        <v>2360300</v>
      </c>
      <c r="E2137" s="74">
        <f t="shared" si="475"/>
        <v>105.20146193617401</v>
      </c>
    </row>
    <row r="2138" spans="1:5" s="60" customFormat="1" ht="37.5" x14ac:dyDescent="0.2">
      <c r="A2138" s="89">
        <v>411200</v>
      </c>
      <c r="B2138" s="25" t="s">
        <v>45</v>
      </c>
      <c r="C2138" s="73">
        <v>67800</v>
      </c>
      <c r="D2138" s="73">
        <v>68600</v>
      </c>
      <c r="E2138" s="74">
        <f t="shared" si="475"/>
        <v>101.17994100294985</v>
      </c>
    </row>
    <row r="2139" spans="1:5" s="60" customFormat="1" ht="37.5" x14ac:dyDescent="0.2">
      <c r="A2139" s="89">
        <v>411300</v>
      </c>
      <c r="B2139" s="25" t="s">
        <v>46</v>
      </c>
      <c r="C2139" s="73">
        <v>0</v>
      </c>
      <c r="D2139" s="73">
        <v>64700</v>
      </c>
      <c r="E2139" s="74">
        <v>0</v>
      </c>
    </row>
    <row r="2140" spans="1:5" s="60" customFormat="1" x14ac:dyDescent="0.2">
      <c r="A2140" s="89">
        <v>411400</v>
      </c>
      <c r="B2140" s="25" t="s">
        <v>47</v>
      </c>
      <c r="C2140" s="73">
        <v>45400</v>
      </c>
      <c r="D2140" s="73">
        <v>45400</v>
      </c>
      <c r="E2140" s="74">
        <f t="shared" si="475"/>
        <v>100</v>
      </c>
    </row>
    <row r="2141" spans="1:5" s="60" customFormat="1" ht="19.5" x14ac:dyDescent="0.2">
      <c r="A2141" s="91">
        <v>412000</v>
      </c>
      <c r="B2141" s="75" t="s">
        <v>48</v>
      </c>
      <c r="C2141" s="134">
        <f>SUM(C2142:C2151)</f>
        <v>254600</v>
      </c>
      <c r="D2141" s="134">
        <f>SUM(D2142:D2151)</f>
        <v>254500</v>
      </c>
      <c r="E2141" s="135">
        <f t="shared" si="475"/>
        <v>99.960722702278076</v>
      </c>
    </row>
    <row r="2142" spans="1:5" s="60" customFormat="1" ht="37.5" x14ac:dyDescent="0.2">
      <c r="A2142" s="89">
        <v>412200</v>
      </c>
      <c r="B2142" s="25" t="s">
        <v>50</v>
      </c>
      <c r="C2142" s="73">
        <v>165000</v>
      </c>
      <c r="D2142" s="73">
        <v>165000</v>
      </c>
      <c r="E2142" s="74">
        <f t="shared" si="475"/>
        <v>100</v>
      </c>
    </row>
    <row r="2143" spans="1:5" s="60" customFormat="1" x14ac:dyDescent="0.2">
      <c r="A2143" s="89">
        <v>412300</v>
      </c>
      <c r="B2143" s="25" t="s">
        <v>51</v>
      </c>
      <c r="C2143" s="73">
        <v>12000</v>
      </c>
      <c r="D2143" s="73">
        <v>12000</v>
      </c>
      <c r="E2143" s="74">
        <f t="shared" si="475"/>
        <v>100</v>
      </c>
    </row>
    <row r="2144" spans="1:5" s="60" customFormat="1" x14ac:dyDescent="0.2">
      <c r="A2144" s="89">
        <v>412400</v>
      </c>
      <c r="B2144" s="25" t="s">
        <v>53</v>
      </c>
      <c r="C2144" s="73">
        <v>12000</v>
      </c>
      <c r="D2144" s="73">
        <v>12000</v>
      </c>
      <c r="E2144" s="74">
        <f t="shared" si="475"/>
        <v>100</v>
      </c>
    </row>
    <row r="2145" spans="1:5" s="60" customFormat="1" x14ac:dyDescent="0.2">
      <c r="A2145" s="89">
        <v>412500</v>
      </c>
      <c r="B2145" s="25" t="s">
        <v>55</v>
      </c>
      <c r="C2145" s="73">
        <v>13000</v>
      </c>
      <c r="D2145" s="73">
        <v>13000</v>
      </c>
      <c r="E2145" s="74">
        <f t="shared" si="475"/>
        <v>100</v>
      </c>
    </row>
    <row r="2146" spans="1:5" s="60" customFormat="1" x14ac:dyDescent="0.2">
      <c r="A2146" s="89">
        <v>412600</v>
      </c>
      <c r="B2146" s="25" t="s">
        <v>56</v>
      </c>
      <c r="C2146" s="73">
        <v>10000</v>
      </c>
      <c r="D2146" s="73">
        <v>10000</v>
      </c>
      <c r="E2146" s="74">
        <f t="shared" si="475"/>
        <v>100</v>
      </c>
    </row>
    <row r="2147" spans="1:5" s="60" customFormat="1" x14ac:dyDescent="0.2">
      <c r="A2147" s="89">
        <v>412700</v>
      </c>
      <c r="B2147" s="25" t="s">
        <v>58</v>
      </c>
      <c r="C2147" s="73">
        <v>12900</v>
      </c>
      <c r="D2147" s="73">
        <v>12000</v>
      </c>
      <c r="E2147" s="74">
        <f t="shared" si="475"/>
        <v>93.023255813953483</v>
      </c>
    </row>
    <row r="2148" spans="1:5" s="60" customFormat="1" x14ac:dyDescent="0.2">
      <c r="A2148" s="89">
        <v>412900</v>
      </c>
      <c r="B2148" s="126" t="s">
        <v>74</v>
      </c>
      <c r="C2148" s="73">
        <v>1000</v>
      </c>
      <c r="D2148" s="73">
        <v>1000</v>
      </c>
      <c r="E2148" s="74">
        <f t="shared" si="475"/>
        <v>100</v>
      </c>
    </row>
    <row r="2149" spans="1:5" s="60" customFormat="1" x14ac:dyDescent="0.2">
      <c r="A2149" s="89">
        <v>412900</v>
      </c>
      <c r="B2149" s="126" t="s">
        <v>75</v>
      </c>
      <c r="C2149" s="73">
        <v>18500</v>
      </c>
      <c r="D2149" s="73">
        <v>18500</v>
      </c>
      <c r="E2149" s="74">
        <f t="shared" si="475"/>
        <v>100</v>
      </c>
    </row>
    <row r="2150" spans="1:5" s="60" customFormat="1" x14ac:dyDescent="0.2">
      <c r="A2150" s="89">
        <v>412900</v>
      </c>
      <c r="B2150" s="126" t="s">
        <v>77</v>
      </c>
      <c r="C2150" s="73">
        <v>6000</v>
      </c>
      <c r="D2150" s="73">
        <v>6000</v>
      </c>
      <c r="E2150" s="74">
        <f t="shared" si="475"/>
        <v>100</v>
      </c>
    </row>
    <row r="2151" spans="1:5" s="60" customFormat="1" x14ac:dyDescent="0.2">
      <c r="A2151" s="89">
        <v>412900</v>
      </c>
      <c r="B2151" s="126" t="s">
        <v>78</v>
      </c>
      <c r="C2151" s="73">
        <v>4200</v>
      </c>
      <c r="D2151" s="73">
        <v>5000</v>
      </c>
      <c r="E2151" s="74">
        <f t="shared" si="475"/>
        <v>119.04761904761905</v>
      </c>
    </row>
    <row r="2152" spans="1:5" s="60" customFormat="1" ht="19.5" x14ac:dyDescent="0.2">
      <c r="A2152" s="91">
        <v>510000</v>
      </c>
      <c r="B2152" s="75" t="s">
        <v>273</v>
      </c>
      <c r="C2152" s="134">
        <f>C2153+C2155</f>
        <v>255000</v>
      </c>
      <c r="D2152" s="134">
        <f>D2153+D2155</f>
        <v>255000</v>
      </c>
      <c r="E2152" s="135">
        <f t="shared" si="475"/>
        <v>100</v>
      </c>
    </row>
    <row r="2153" spans="1:5" s="60" customFormat="1" ht="19.5" x14ac:dyDescent="0.2">
      <c r="A2153" s="91">
        <v>511000</v>
      </c>
      <c r="B2153" s="75" t="s">
        <v>274</v>
      </c>
      <c r="C2153" s="134">
        <f>SUM(C2154:C2154)</f>
        <v>35000</v>
      </c>
      <c r="D2153" s="134">
        <f>SUM(D2154:D2154)</f>
        <v>35000</v>
      </c>
      <c r="E2153" s="135">
        <f t="shared" si="475"/>
        <v>100</v>
      </c>
    </row>
    <row r="2154" spans="1:5" s="60" customFormat="1" ht="18.75" customHeight="1" x14ac:dyDescent="0.2">
      <c r="A2154" s="89">
        <v>511200</v>
      </c>
      <c r="B2154" s="25" t="s">
        <v>276</v>
      </c>
      <c r="C2154" s="73">
        <v>35000</v>
      </c>
      <c r="D2154" s="73">
        <v>35000</v>
      </c>
      <c r="E2154" s="74">
        <f t="shared" si="475"/>
        <v>100</v>
      </c>
    </row>
    <row r="2155" spans="1:5" s="79" customFormat="1" ht="19.5" x14ac:dyDescent="0.2">
      <c r="A2155" s="91">
        <v>516000</v>
      </c>
      <c r="B2155" s="75" t="s">
        <v>287</v>
      </c>
      <c r="C2155" s="134">
        <f t="shared" ref="C2155" si="476">C2156</f>
        <v>220000</v>
      </c>
      <c r="D2155" s="134">
        <f>D2156</f>
        <v>220000</v>
      </c>
      <c r="E2155" s="135">
        <f t="shared" si="475"/>
        <v>100</v>
      </c>
    </row>
    <row r="2156" spans="1:5" s="60" customFormat="1" x14ac:dyDescent="0.2">
      <c r="A2156" s="89">
        <v>516100</v>
      </c>
      <c r="B2156" s="25" t="s">
        <v>287</v>
      </c>
      <c r="C2156" s="73">
        <v>220000</v>
      </c>
      <c r="D2156" s="73">
        <v>220000</v>
      </c>
      <c r="E2156" s="74">
        <f t="shared" si="475"/>
        <v>100</v>
      </c>
    </row>
    <row r="2157" spans="1:5" s="79" customFormat="1" ht="19.5" x14ac:dyDescent="0.2">
      <c r="A2157" s="91">
        <v>630000</v>
      </c>
      <c r="B2157" s="75" t="s">
        <v>308</v>
      </c>
      <c r="C2157" s="134">
        <f>C2158</f>
        <v>0</v>
      </c>
      <c r="D2157" s="134">
        <f>D2158</f>
        <v>79600</v>
      </c>
      <c r="E2157" s="135">
        <v>0</v>
      </c>
    </row>
    <row r="2158" spans="1:5" s="79" customFormat="1" ht="19.5" x14ac:dyDescent="0.2">
      <c r="A2158" s="91">
        <v>638000</v>
      </c>
      <c r="B2158" s="75" t="s">
        <v>317</v>
      </c>
      <c r="C2158" s="134">
        <f t="shared" ref="C2158" si="477">C2159</f>
        <v>0</v>
      </c>
      <c r="D2158" s="134">
        <f>D2159</f>
        <v>79600</v>
      </c>
      <c r="E2158" s="135">
        <v>0</v>
      </c>
    </row>
    <row r="2159" spans="1:5" s="60" customFormat="1" x14ac:dyDescent="0.2">
      <c r="A2159" s="89">
        <v>638100</v>
      </c>
      <c r="B2159" s="25" t="s">
        <v>318</v>
      </c>
      <c r="C2159" s="73">
        <v>0</v>
      </c>
      <c r="D2159" s="73">
        <v>79600</v>
      </c>
      <c r="E2159" s="74">
        <v>0</v>
      </c>
    </row>
    <row r="2160" spans="1:5" s="60" customFormat="1" x14ac:dyDescent="0.2">
      <c r="A2160" s="141"/>
      <c r="B2160" s="128" t="s">
        <v>327</v>
      </c>
      <c r="C2160" s="139">
        <f>C2135+C2152+C2157</f>
        <v>2866400</v>
      </c>
      <c r="D2160" s="139">
        <f>D2135+D2152+D2157</f>
        <v>3128100</v>
      </c>
      <c r="E2160" s="140">
        <f t="shared" si="475"/>
        <v>109.12991906223834</v>
      </c>
    </row>
    <row r="2161" spans="1:5" s="60" customFormat="1" x14ac:dyDescent="0.2">
      <c r="A2161" s="142"/>
      <c r="B2161" s="67"/>
      <c r="C2161" s="132"/>
      <c r="D2161" s="132"/>
      <c r="E2161" s="133"/>
    </row>
    <row r="2162" spans="1:5" s="60" customFormat="1" x14ac:dyDescent="0.2">
      <c r="A2162" s="77"/>
      <c r="B2162" s="67"/>
      <c r="C2162" s="132"/>
      <c r="D2162" s="132"/>
      <c r="E2162" s="133"/>
    </row>
    <row r="2163" spans="1:5" s="60" customFormat="1" ht="19.5" x14ac:dyDescent="0.2">
      <c r="A2163" s="89" t="s">
        <v>455</v>
      </c>
      <c r="B2163" s="75"/>
      <c r="C2163" s="132"/>
      <c r="D2163" s="132"/>
      <c r="E2163" s="133"/>
    </row>
    <row r="2164" spans="1:5" s="60" customFormat="1" ht="19.5" x14ac:dyDescent="0.2">
      <c r="A2164" s="89" t="s">
        <v>412</v>
      </c>
      <c r="B2164" s="75"/>
      <c r="C2164" s="132"/>
      <c r="D2164" s="132"/>
      <c r="E2164" s="133"/>
    </row>
    <row r="2165" spans="1:5" s="60" customFormat="1" ht="19.5" x14ac:dyDescent="0.2">
      <c r="A2165" s="89" t="s">
        <v>456</v>
      </c>
      <c r="B2165" s="75"/>
      <c r="C2165" s="132"/>
      <c r="D2165" s="132"/>
      <c r="E2165" s="133"/>
    </row>
    <row r="2166" spans="1:5" s="60" customFormat="1" ht="19.5" x14ac:dyDescent="0.2">
      <c r="A2166" s="89" t="s">
        <v>326</v>
      </c>
      <c r="B2166" s="75"/>
      <c r="C2166" s="132"/>
      <c r="D2166" s="132"/>
      <c r="E2166" s="133"/>
    </row>
    <row r="2167" spans="1:5" s="60" customFormat="1" x14ac:dyDescent="0.2">
      <c r="A2167" s="89"/>
      <c r="B2167" s="66"/>
      <c r="C2167" s="124"/>
      <c r="D2167" s="124"/>
      <c r="E2167" s="125"/>
    </row>
    <row r="2168" spans="1:5" s="60" customFormat="1" ht="19.5" x14ac:dyDescent="0.2">
      <c r="A2168" s="91">
        <v>410000</v>
      </c>
      <c r="B2168" s="69" t="s">
        <v>42</v>
      </c>
      <c r="C2168" s="134">
        <f>C2169+C2174+C2185</f>
        <v>3614200</v>
      </c>
      <c r="D2168" s="134">
        <f>D2169+D2174+D2185</f>
        <v>3669700</v>
      </c>
      <c r="E2168" s="135">
        <f t="shared" si="475"/>
        <v>101.53560954014719</v>
      </c>
    </row>
    <row r="2169" spans="1:5" s="60" customFormat="1" ht="19.5" x14ac:dyDescent="0.2">
      <c r="A2169" s="91">
        <v>411000</v>
      </c>
      <c r="B2169" s="69" t="s">
        <v>43</v>
      </c>
      <c r="C2169" s="134">
        <f t="shared" ref="C2169" si="478">SUM(C2170:C2173)</f>
        <v>3298900</v>
      </c>
      <c r="D2169" s="134">
        <f t="shared" ref="D2169" si="479">SUM(D2170:D2173)</f>
        <v>3354400</v>
      </c>
      <c r="E2169" s="135">
        <f t="shared" si="475"/>
        <v>101.68237897480978</v>
      </c>
    </row>
    <row r="2170" spans="1:5" s="60" customFormat="1" x14ac:dyDescent="0.2">
      <c r="A2170" s="89">
        <v>411100</v>
      </c>
      <c r="B2170" s="25" t="s">
        <v>44</v>
      </c>
      <c r="C2170" s="73">
        <v>3191000</v>
      </c>
      <c r="D2170" s="73">
        <v>3225700</v>
      </c>
      <c r="E2170" s="74">
        <f t="shared" si="475"/>
        <v>101.08743340645565</v>
      </c>
    </row>
    <row r="2171" spans="1:5" s="60" customFormat="1" ht="37.5" x14ac:dyDescent="0.2">
      <c r="A2171" s="89">
        <v>411200</v>
      </c>
      <c r="B2171" s="25" t="s">
        <v>45</v>
      </c>
      <c r="C2171" s="73">
        <v>48800</v>
      </c>
      <c r="D2171" s="73">
        <v>49100</v>
      </c>
      <c r="E2171" s="74">
        <f t="shared" si="475"/>
        <v>100.61475409836065</v>
      </c>
    </row>
    <row r="2172" spans="1:5" s="60" customFormat="1" ht="37.5" x14ac:dyDescent="0.2">
      <c r="A2172" s="89">
        <v>411300</v>
      </c>
      <c r="B2172" s="25" t="s">
        <v>46</v>
      </c>
      <c r="C2172" s="73">
        <v>16500</v>
      </c>
      <c r="D2172" s="73">
        <v>37400</v>
      </c>
      <c r="E2172" s="74">
        <f t="shared" si="475"/>
        <v>226.66666666666666</v>
      </c>
    </row>
    <row r="2173" spans="1:5" s="60" customFormat="1" x14ac:dyDescent="0.2">
      <c r="A2173" s="89">
        <v>411400</v>
      </c>
      <c r="B2173" s="25" t="s">
        <v>47</v>
      </c>
      <c r="C2173" s="73">
        <v>42600</v>
      </c>
      <c r="D2173" s="73">
        <v>42200</v>
      </c>
      <c r="E2173" s="74">
        <f t="shared" si="475"/>
        <v>99.061032863849761</v>
      </c>
    </row>
    <row r="2174" spans="1:5" s="60" customFormat="1" ht="19.5" x14ac:dyDescent="0.2">
      <c r="A2174" s="91">
        <v>412000</v>
      </c>
      <c r="B2174" s="75" t="s">
        <v>48</v>
      </c>
      <c r="C2174" s="134">
        <f>SUM(C2175:C2184)</f>
        <v>315300</v>
      </c>
      <c r="D2174" s="134">
        <f>SUM(D2175:D2184)</f>
        <v>315100</v>
      </c>
      <c r="E2174" s="135">
        <f t="shared" si="475"/>
        <v>99.936568347605458</v>
      </c>
    </row>
    <row r="2175" spans="1:5" s="60" customFormat="1" x14ac:dyDescent="0.2">
      <c r="A2175" s="89">
        <v>412100</v>
      </c>
      <c r="B2175" s="25" t="s">
        <v>49</v>
      </c>
      <c r="C2175" s="73">
        <v>0</v>
      </c>
      <c r="D2175" s="73">
        <v>800</v>
      </c>
      <c r="E2175" s="74">
        <v>0</v>
      </c>
    </row>
    <row r="2176" spans="1:5" s="60" customFormat="1" ht="37.5" x14ac:dyDescent="0.2">
      <c r="A2176" s="89">
        <v>412200</v>
      </c>
      <c r="B2176" s="25" t="s">
        <v>50</v>
      </c>
      <c r="C2176" s="73">
        <v>203000</v>
      </c>
      <c r="D2176" s="73">
        <v>201300</v>
      </c>
      <c r="E2176" s="74">
        <f t="shared" si="475"/>
        <v>99.162561576354676</v>
      </c>
    </row>
    <row r="2177" spans="1:5" s="60" customFormat="1" x14ac:dyDescent="0.2">
      <c r="A2177" s="89">
        <v>412300</v>
      </c>
      <c r="B2177" s="25" t="s">
        <v>51</v>
      </c>
      <c r="C2177" s="73">
        <v>17000</v>
      </c>
      <c r="D2177" s="73">
        <v>17000</v>
      </c>
      <c r="E2177" s="74">
        <f t="shared" si="475"/>
        <v>100</v>
      </c>
    </row>
    <row r="2178" spans="1:5" s="60" customFormat="1" x14ac:dyDescent="0.2">
      <c r="A2178" s="89">
        <v>412400</v>
      </c>
      <c r="B2178" s="25" t="s">
        <v>53</v>
      </c>
      <c r="C2178" s="73">
        <v>20000</v>
      </c>
      <c r="D2178" s="73">
        <v>20000</v>
      </c>
      <c r="E2178" s="74">
        <f t="shared" si="475"/>
        <v>100</v>
      </c>
    </row>
    <row r="2179" spans="1:5" s="60" customFormat="1" x14ac:dyDescent="0.2">
      <c r="A2179" s="89">
        <v>412500</v>
      </c>
      <c r="B2179" s="25" t="s">
        <v>55</v>
      </c>
      <c r="C2179" s="73">
        <v>5000</v>
      </c>
      <c r="D2179" s="73">
        <v>5000</v>
      </c>
      <c r="E2179" s="74">
        <f t="shared" si="475"/>
        <v>100</v>
      </c>
    </row>
    <row r="2180" spans="1:5" s="60" customFormat="1" x14ac:dyDescent="0.2">
      <c r="A2180" s="89">
        <v>412600</v>
      </c>
      <c r="B2180" s="25" t="s">
        <v>56</v>
      </c>
      <c r="C2180" s="73">
        <v>1000</v>
      </c>
      <c r="D2180" s="73">
        <v>2000.0000000000005</v>
      </c>
      <c r="E2180" s="74">
        <f t="shared" si="475"/>
        <v>200.00000000000006</v>
      </c>
    </row>
    <row r="2181" spans="1:5" s="60" customFormat="1" x14ac:dyDescent="0.2">
      <c r="A2181" s="89">
        <v>412700</v>
      </c>
      <c r="B2181" s="25" t="s">
        <v>58</v>
      </c>
      <c r="C2181" s="73">
        <v>30000</v>
      </c>
      <c r="D2181" s="73">
        <v>29999.999999999996</v>
      </c>
      <c r="E2181" s="74">
        <f t="shared" si="475"/>
        <v>99.999999999999986</v>
      </c>
    </row>
    <row r="2182" spans="1:5" s="60" customFormat="1" x14ac:dyDescent="0.2">
      <c r="A2182" s="89">
        <v>412900</v>
      </c>
      <c r="B2182" s="126" t="s">
        <v>74</v>
      </c>
      <c r="C2182" s="73">
        <v>500</v>
      </c>
      <c r="D2182" s="73">
        <v>500</v>
      </c>
      <c r="E2182" s="74">
        <f t="shared" si="475"/>
        <v>100</v>
      </c>
    </row>
    <row r="2183" spans="1:5" s="60" customFormat="1" x14ac:dyDescent="0.2">
      <c r="A2183" s="89">
        <v>412900</v>
      </c>
      <c r="B2183" s="126" t="s">
        <v>75</v>
      </c>
      <c r="C2183" s="73">
        <v>32000</v>
      </c>
      <c r="D2183" s="73">
        <v>31999.999999999996</v>
      </c>
      <c r="E2183" s="74">
        <f t="shared" si="475"/>
        <v>99.999999999999986</v>
      </c>
    </row>
    <row r="2184" spans="1:5" s="60" customFormat="1" x14ac:dyDescent="0.2">
      <c r="A2184" s="89">
        <v>412900</v>
      </c>
      <c r="B2184" s="126" t="s">
        <v>78</v>
      </c>
      <c r="C2184" s="73">
        <v>6800</v>
      </c>
      <c r="D2184" s="73">
        <v>6500</v>
      </c>
      <c r="E2184" s="74">
        <f t="shared" si="475"/>
        <v>95.588235294117652</v>
      </c>
    </row>
    <row r="2185" spans="1:5" s="79" customFormat="1" ht="19.5" x14ac:dyDescent="0.2">
      <c r="A2185" s="91">
        <v>413000</v>
      </c>
      <c r="B2185" s="75" t="s">
        <v>101</v>
      </c>
      <c r="C2185" s="134">
        <f t="shared" ref="C2185" si="480">C2186</f>
        <v>0</v>
      </c>
      <c r="D2185" s="134">
        <f>D2186</f>
        <v>200</v>
      </c>
      <c r="E2185" s="135">
        <v>0</v>
      </c>
    </row>
    <row r="2186" spans="1:5" s="60" customFormat="1" x14ac:dyDescent="0.2">
      <c r="A2186" s="89">
        <v>413900</v>
      </c>
      <c r="B2186" s="25" t="s">
        <v>110</v>
      </c>
      <c r="C2186" s="73">
        <v>0</v>
      </c>
      <c r="D2186" s="73">
        <v>200</v>
      </c>
      <c r="E2186" s="74">
        <v>0</v>
      </c>
    </row>
    <row r="2187" spans="1:5" s="60" customFormat="1" ht="19.5" x14ac:dyDescent="0.2">
      <c r="A2187" s="91">
        <v>510000</v>
      </c>
      <c r="B2187" s="75" t="s">
        <v>273</v>
      </c>
      <c r="C2187" s="134">
        <f>C2188+C2190</f>
        <v>200000</v>
      </c>
      <c r="D2187" s="134">
        <f>D2188+D2190</f>
        <v>200000</v>
      </c>
      <c r="E2187" s="135">
        <f t="shared" ref="E2187:E2239" si="481">D2187/C2187*100</f>
        <v>100</v>
      </c>
    </row>
    <row r="2188" spans="1:5" s="60" customFormat="1" ht="19.5" x14ac:dyDescent="0.2">
      <c r="A2188" s="91">
        <v>511000</v>
      </c>
      <c r="B2188" s="75" t="s">
        <v>274</v>
      </c>
      <c r="C2188" s="134">
        <f>SUM(C2189:C2189)</f>
        <v>25000</v>
      </c>
      <c r="D2188" s="134">
        <f>SUM(D2189:D2189)</f>
        <v>25000.000000000004</v>
      </c>
      <c r="E2188" s="135">
        <f t="shared" si="481"/>
        <v>100.00000000000003</v>
      </c>
    </row>
    <row r="2189" spans="1:5" s="60" customFormat="1" ht="18.75" customHeight="1" x14ac:dyDescent="0.2">
      <c r="A2189" s="89">
        <v>511200</v>
      </c>
      <c r="B2189" s="25" t="s">
        <v>276</v>
      </c>
      <c r="C2189" s="73">
        <v>25000</v>
      </c>
      <c r="D2189" s="73">
        <v>25000.000000000004</v>
      </c>
      <c r="E2189" s="74">
        <f t="shared" si="481"/>
        <v>100.00000000000003</v>
      </c>
    </row>
    <row r="2190" spans="1:5" s="79" customFormat="1" ht="19.5" x14ac:dyDescent="0.2">
      <c r="A2190" s="91">
        <v>516000</v>
      </c>
      <c r="B2190" s="75" t="s">
        <v>287</v>
      </c>
      <c r="C2190" s="134">
        <f t="shared" ref="C2190" si="482">C2191</f>
        <v>175000</v>
      </c>
      <c r="D2190" s="134">
        <f>D2191</f>
        <v>175000</v>
      </c>
      <c r="E2190" s="135">
        <f t="shared" si="481"/>
        <v>100</v>
      </c>
    </row>
    <row r="2191" spans="1:5" s="60" customFormat="1" x14ac:dyDescent="0.2">
      <c r="A2191" s="89">
        <v>516100</v>
      </c>
      <c r="B2191" s="25" t="s">
        <v>287</v>
      </c>
      <c r="C2191" s="73">
        <v>175000</v>
      </c>
      <c r="D2191" s="73">
        <v>175000</v>
      </c>
      <c r="E2191" s="74">
        <f t="shared" si="481"/>
        <v>100</v>
      </c>
    </row>
    <row r="2192" spans="1:5" s="79" customFormat="1" ht="39" x14ac:dyDescent="0.2">
      <c r="A2192" s="91">
        <v>580000</v>
      </c>
      <c r="B2192" s="75" t="s">
        <v>289</v>
      </c>
      <c r="C2192" s="134">
        <f t="shared" ref="C2192" si="483">C2193</f>
        <v>65000</v>
      </c>
      <c r="D2192" s="134">
        <f>D2193</f>
        <v>65000</v>
      </c>
      <c r="E2192" s="135">
        <f t="shared" si="481"/>
        <v>100</v>
      </c>
    </row>
    <row r="2193" spans="1:5" s="79" customFormat="1" ht="39" x14ac:dyDescent="0.2">
      <c r="A2193" s="91">
        <v>581000</v>
      </c>
      <c r="B2193" s="75" t="s">
        <v>290</v>
      </c>
      <c r="C2193" s="134">
        <f t="shared" ref="C2193" si="484">C2194</f>
        <v>65000</v>
      </c>
      <c r="D2193" s="134">
        <f>D2194</f>
        <v>65000</v>
      </c>
      <c r="E2193" s="135">
        <f t="shared" si="481"/>
        <v>100</v>
      </c>
    </row>
    <row r="2194" spans="1:5" s="60" customFormat="1" ht="37.5" x14ac:dyDescent="0.2">
      <c r="A2194" s="89">
        <v>581200</v>
      </c>
      <c r="B2194" s="25" t="s">
        <v>291</v>
      </c>
      <c r="C2194" s="73">
        <v>65000</v>
      </c>
      <c r="D2194" s="73">
        <v>65000</v>
      </c>
      <c r="E2194" s="74">
        <f t="shared" si="481"/>
        <v>100</v>
      </c>
    </row>
    <row r="2195" spans="1:5" s="79" customFormat="1" ht="19.5" x14ac:dyDescent="0.2">
      <c r="A2195" s="91">
        <v>630000</v>
      </c>
      <c r="B2195" s="75" t="s">
        <v>308</v>
      </c>
      <c r="C2195" s="134">
        <f>C2196</f>
        <v>12000</v>
      </c>
      <c r="D2195" s="134">
        <f>D2196</f>
        <v>35500</v>
      </c>
      <c r="E2195" s="135">
        <f t="shared" si="481"/>
        <v>295.83333333333337</v>
      </c>
    </row>
    <row r="2196" spans="1:5" s="79" customFormat="1" ht="19.5" x14ac:dyDescent="0.2">
      <c r="A2196" s="91">
        <v>638000</v>
      </c>
      <c r="B2196" s="75" t="s">
        <v>317</v>
      </c>
      <c r="C2196" s="134">
        <f t="shared" ref="C2196" si="485">C2197</f>
        <v>12000</v>
      </c>
      <c r="D2196" s="134">
        <f>D2197</f>
        <v>35500</v>
      </c>
      <c r="E2196" s="135">
        <f t="shared" si="481"/>
        <v>295.83333333333337</v>
      </c>
    </row>
    <row r="2197" spans="1:5" s="60" customFormat="1" x14ac:dyDescent="0.2">
      <c r="A2197" s="89">
        <v>638100</v>
      </c>
      <c r="B2197" s="25" t="s">
        <v>318</v>
      </c>
      <c r="C2197" s="73">
        <v>12000</v>
      </c>
      <c r="D2197" s="73">
        <v>35500</v>
      </c>
      <c r="E2197" s="74">
        <f t="shared" si="481"/>
        <v>295.83333333333337</v>
      </c>
    </row>
    <row r="2198" spans="1:5" s="60" customFormat="1" x14ac:dyDescent="0.2">
      <c r="A2198" s="141"/>
      <c r="B2198" s="128" t="s">
        <v>327</v>
      </c>
      <c r="C2198" s="139">
        <f>C2168+C2187+C2195+C2192</f>
        <v>3891200</v>
      </c>
      <c r="D2198" s="139">
        <f>D2168+D2187+D2195+D2192</f>
        <v>3970200</v>
      </c>
      <c r="E2198" s="140">
        <f t="shared" si="481"/>
        <v>102.0302220394737</v>
      </c>
    </row>
    <row r="2199" spans="1:5" s="60" customFormat="1" x14ac:dyDescent="0.2">
      <c r="A2199" s="142"/>
      <c r="B2199" s="67"/>
      <c r="C2199" s="124"/>
      <c r="D2199" s="124"/>
      <c r="E2199" s="125"/>
    </row>
    <row r="2200" spans="1:5" s="60" customFormat="1" x14ac:dyDescent="0.2">
      <c r="A2200" s="77"/>
      <c r="B2200" s="67"/>
      <c r="C2200" s="132"/>
      <c r="D2200" s="132"/>
      <c r="E2200" s="133"/>
    </row>
    <row r="2201" spans="1:5" s="60" customFormat="1" ht="19.5" x14ac:dyDescent="0.2">
      <c r="A2201" s="89" t="s">
        <v>457</v>
      </c>
      <c r="B2201" s="75"/>
      <c r="C2201" s="132"/>
      <c r="D2201" s="132"/>
      <c r="E2201" s="133"/>
    </row>
    <row r="2202" spans="1:5" s="60" customFormat="1" ht="19.5" x14ac:dyDescent="0.2">
      <c r="A2202" s="89" t="s">
        <v>412</v>
      </c>
      <c r="B2202" s="75"/>
      <c r="C2202" s="132"/>
      <c r="D2202" s="132"/>
      <c r="E2202" s="133"/>
    </row>
    <row r="2203" spans="1:5" s="60" customFormat="1" ht="19.5" x14ac:dyDescent="0.2">
      <c r="A2203" s="89" t="s">
        <v>458</v>
      </c>
      <c r="B2203" s="75"/>
      <c r="C2203" s="132"/>
      <c r="D2203" s="132"/>
      <c r="E2203" s="133"/>
    </row>
    <row r="2204" spans="1:5" s="60" customFormat="1" ht="19.5" x14ac:dyDescent="0.2">
      <c r="A2204" s="89" t="s">
        <v>326</v>
      </c>
      <c r="B2204" s="75"/>
      <c r="C2204" s="132"/>
      <c r="D2204" s="132"/>
      <c r="E2204" s="133"/>
    </row>
    <row r="2205" spans="1:5" s="60" customFormat="1" x14ac:dyDescent="0.2">
      <c r="A2205" s="89"/>
      <c r="B2205" s="66"/>
      <c r="C2205" s="124"/>
      <c r="D2205" s="124"/>
      <c r="E2205" s="125"/>
    </row>
    <row r="2206" spans="1:5" s="60" customFormat="1" ht="19.5" x14ac:dyDescent="0.2">
      <c r="A2206" s="91">
        <v>410000</v>
      </c>
      <c r="B2206" s="69" t="s">
        <v>42</v>
      </c>
      <c r="C2206" s="134">
        <f>C2207+C2212+C2224</f>
        <v>1638800</v>
      </c>
      <c r="D2206" s="134">
        <f>D2207+D2212+D2224</f>
        <v>1687800</v>
      </c>
      <c r="E2206" s="135">
        <f t="shared" si="481"/>
        <v>102.98999267756895</v>
      </c>
    </row>
    <row r="2207" spans="1:5" s="60" customFormat="1" ht="19.5" x14ac:dyDescent="0.2">
      <c r="A2207" s="91">
        <v>411000</v>
      </c>
      <c r="B2207" s="69" t="s">
        <v>43</v>
      </c>
      <c r="C2207" s="134">
        <f t="shared" ref="C2207" si="486">SUM(C2208:C2211)</f>
        <v>1481800</v>
      </c>
      <c r="D2207" s="134">
        <f t="shared" ref="D2207" si="487">SUM(D2208:D2211)</f>
        <v>1530800</v>
      </c>
      <c r="E2207" s="135">
        <f t="shared" si="481"/>
        <v>103.30678904035634</v>
      </c>
    </row>
    <row r="2208" spans="1:5" s="60" customFormat="1" x14ac:dyDescent="0.2">
      <c r="A2208" s="89">
        <v>411100</v>
      </c>
      <c r="B2208" s="25" t="s">
        <v>44</v>
      </c>
      <c r="C2208" s="73">
        <v>1438000</v>
      </c>
      <c r="D2208" s="73">
        <v>1477500</v>
      </c>
      <c r="E2208" s="74">
        <f t="shared" si="481"/>
        <v>102.74687065368569</v>
      </c>
    </row>
    <row r="2209" spans="1:5" s="60" customFormat="1" ht="37.5" x14ac:dyDescent="0.2">
      <c r="A2209" s="89">
        <v>411200</v>
      </c>
      <c r="B2209" s="25" t="s">
        <v>45</v>
      </c>
      <c r="C2209" s="73">
        <v>17000</v>
      </c>
      <c r="D2209" s="73">
        <v>20600</v>
      </c>
      <c r="E2209" s="74">
        <f t="shared" si="481"/>
        <v>121.17647058823529</v>
      </c>
    </row>
    <row r="2210" spans="1:5" s="60" customFormat="1" ht="37.5" x14ac:dyDescent="0.2">
      <c r="A2210" s="89">
        <v>411300</v>
      </c>
      <c r="B2210" s="25" t="s">
        <v>46</v>
      </c>
      <c r="C2210" s="73">
        <v>3100</v>
      </c>
      <c r="D2210" s="73">
        <v>4600</v>
      </c>
      <c r="E2210" s="74">
        <f t="shared" si="481"/>
        <v>148.38709677419354</v>
      </c>
    </row>
    <row r="2211" spans="1:5" s="60" customFormat="1" x14ac:dyDescent="0.2">
      <c r="A2211" s="89">
        <v>411400</v>
      </c>
      <c r="B2211" s="25" t="s">
        <v>47</v>
      </c>
      <c r="C2211" s="73">
        <v>23700</v>
      </c>
      <c r="D2211" s="73">
        <v>28100</v>
      </c>
      <c r="E2211" s="74">
        <f t="shared" si="481"/>
        <v>118.56540084388185</v>
      </c>
    </row>
    <row r="2212" spans="1:5" s="60" customFormat="1" ht="19.5" x14ac:dyDescent="0.2">
      <c r="A2212" s="91">
        <v>412000</v>
      </c>
      <c r="B2212" s="75" t="s">
        <v>48</v>
      </c>
      <c r="C2212" s="134">
        <f>SUM(C2213:C2223)</f>
        <v>139700</v>
      </c>
      <c r="D2212" s="134">
        <f>SUM(D2213:D2223)</f>
        <v>139700</v>
      </c>
      <c r="E2212" s="135">
        <f t="shared" si="481"/>
        <v>100</v>
      </c>
    </row>
    <row r="2213" spans="1:5" s="60" customFormat="1" ht="37.5" x14ac:dyDescent="0.2">
      <c r="A2213" s="89">
        <v>412200</v>
      </c>
      <c r="B2213" s="25" t="s">
        <v>50</v>
      </c>
      <c r="C2213" s="73">
        <v>80000</v>
      </c>
      <c r="D2213" s="73">
        <v>74000</v>
      </c>
      <c r="E2213" s="74">
        <f t="shared" si="481"/>
        <v>92.5</v>
      </c>
    </row>
    <row r="2214" spans="1:5" s="60" customFormat="1" x14ac:dyDescent="0.2">
      <c r="A2214" s="89">
        <v>412300</v>
      </c>
      <c r="B2214" s="25" t="s">
        <v>51</v>
      </c>
      <c r="C2214" s="73">
        <v>10000</v>
      </c>
      <c r="D2214" s="73">
        <v>10000</v>
      </c>
      <c r="E2214" s="74">
        <f t="shared" si="481"/>
        <v>100</v>
      </c>
    </row>
    <row r="2215" spans="1:5" s="60" customFormat="1" x14ac:dyDescent="0.2">
      <c r="A2215" s="89">
        <v>412400</v>
      </c>
      <c r="B2215" s="25" t="s">
        <v>53</v>
      </c>
      <c r="C2215" s="73">
        <v>10000</v>
      </c>
      <c r="D2215" s="73">
        <v>10000</v>
      </c>
      <c r="E2215" s="74">
        <f t="shared" si="481"/>
        <v>100</v>
      </c>
    </row>
    <row r="2216" spans="1:5" s="60" customFormat="1" x14ac:dyDescent="0.2">
      <c r="A2216" s="89">
        <v>412500</v>
      </c>
      <c r="B2216" s="25" t="s">
        <v>55</v>
      </c>
      <c r="C2216" s="73">
        <v>6500</v>
      </c>
      <c r="D2216" s="73">
        <v>6500</v>
      </c>
      <c r="E2216" s="74">
        <f t="shared" si="481"/>
        <v>100</v>
      </c>
    </row>
    <row r="2217" spans="1:5" s="60" customFormat="1" x14ac:dyDescent="0.2">
      <c r="A2217" s="89">
        <v>412600</v>
      </c>
      <c r="B2217" s="25" t="s">
        <v>56</v>
      </c>
      <c r="C2217" s="73">
        <v>10500</v>
      </c>
      <c r="D2217" s="73">
        <v>10500</v>
      </c>
      <c r="E2217" s="74">
        <f t="shared" si="481"/>
        <v>100</v>
      </c>
    </row>
    <row r="2218" spans="1:5" s="60" customFormat="1" x14ac:dyDescent="0.2">
      <c r="A2218" s="89">
        <v>412700</v>
      </c>
      <c r="B2218" s="25" t="s">
        <v>58</v>
      </c>
      <c r="C2218" s="73">
        <v>15000</v>
      </c>
      <c r="D2218" s="73">
        <v>15000</v>
      </c>
      <c r="E2218" s="74">
        <f t="shared" si="481"/>
        <v>100</v>
      </c>
    </row>
    <row r="2219" spans="1:5" s="60" customFormat="1" x14ac:dyDescent="0.2">
      <c r="A2219" s="89">
        <v>412900</v>
      </c>
      <c r="B2219" s="126" t="s">
        <v>74</v>
      </c>
      <c r="C2219" s="73">
        <v>400</v>
      </c>
      <c r="D2219" s="73">
        <v>400</v>
      </c>
      <c r="E2219" s="74">
        <f t="shared" si="481"/>
        <v>100</v>
      </c>
    </row>
    <row r="2220" spans="1:5" s="60" customFormat="1" x14ac:dyDescent="0.2">
      <c r="A2220" s="89">
        <v>412900</v>
      </c>
      <c r="B2220" s="126" t="s">
        <v>75</v>
      </c>
      <c r="C2220" s="73">
        <v>4000</v>
      </c>
      <c r="D2220" s="73">
        <v>8300</v>
      </c>
      <c r="E2220" s="74">
        <f t="shared" si="481"/>
        <v>207.50000000000003</v>
      </c>
    </row>
    <row r="2221" spans="1:5" s="60" customFormat="1" x14ac:dyDescent="0.2">
      <c r="A2221" s="89">
        <v>412900</v>
      </c>
      <c r="B2221" s="126" t="s">
        <v>77</v>
      </c>
      <c r="C2221" s="73">
        <v>300</v>
      </c>
      <c r="D2221" s="73">
        <v>300</v>
      </c>
      <c r="E2221" s="74">
        <f t="shared" si="481"/>
        <v>100</v>
      </c>
    </row>
    <row r="2222" spans="1:5" s="60" customFormat="1" x14ac:dyDescent="0.2">
      <c r="A2222" s="89">
        <v>412900</v>
      </c>
      <c r="B2222" s="126" t="s">
        <v>78</v>
      </c>
      <c r="C2222" s="73">
        <v>3000</v>
      </c>
      <c r="D2222" s="73">
        <v>3000</v>
      </c>
      <c r="E2222" s="74">
        <f t="shared" si="481"/>
        <v>100</v>
      </c>
    </row>
    <row r="2223" spans="1:5" s="60" customFormat="1" x14ac:dyDescent="0.2">
      <c r="A2223" s="89">
        <v>412900</v>
      </c>
      <c r="B2223" s="126" t="s">
        <v>80</v>
      </c>
      <c r="C2223" s="73">
        <v>0</v>
      </c>
      <c r="D2223" s="73">
        <v>1700</v>
      </c>
      <c r="E2223" s="74">
        <v>0</v>
      </c>
    </row>
    <row r="2224" spans="1:5" s="79" customFormat="1" ht="39" x14ac:dyDescent="0.2">
      <c r="A2224" s="91">
        <v>418000</v>
      </c>
      <c r="B2224" s="75" t="s">
        <v>217</v>
      </c>
      <c r="C2224" s="134">
        <f t="shared" ref="C2224" si="488">C2225+C2226</f>
        <v>17300</v>
      </c>
      <c r="D2224" s="134">
        <f>D2225+D2226</f>
        <v>17300</v>
      </c>
      <c r="E2224" s="135">
        <f t="shared" si="481"/>
        <v>100</v>
      </c>
    </row>
    <row r="2225" spans="1:5" s="60" customFormat="1" x14ac:dyDescent="0.2">
      <c r="A2225" s="89">
        <v>418200</v>
      </c>
      <c r="B2225" s="25" t="s">
        <v>218</v>
      </c>
      <c r="C2225" s="73">
        <v>9300</v>
      </c>
      <c r="D2225" s="73">
        <v>8800</v>
      </c>
      <c r="E2225" s="74">
        <f t="shared" si="481"/>
        <v>94.623655913978496</v>
      </c>
    </row>
    <row r="2226" spans="1:5" s="60" customFormat="1" x14ac:dyDescent="0.2">
      <c r="A2226" s="89">
        <v>418400</v>
      </c>
      <c r="B2226" s="25" t="s">
        <v>219</v>
      </c>
      <c r="C2226" s="73">
        <v>8000</v>
      </c>
      <c r="D2226" s="73">
        <v>8500</v>
      </c>
      <c r="E2226" s="74">
        <f t="shared" si="481"/>
        <v>106.25</v>
      </c>
    </row>
    <row r="2227" spans="1:5" s="60" customFormat="1" ht="19.5" x14ac:dyDescent="0.2">
      <c r="A2227" s="91">
        <v>510000</v>
      </c>
      <c r="B2227" s="75" t="s">
        <v>273</v>
      </c>
      <c r="C2227" s="134">
        <f t="shared" ref="C2227" si="489">C2228+C2231</f>
        <v>95000</v>
      </c>
      <c r="D2227" s="134">
        <f t="shared" ref="D2227" si="490">D2228+D2231</f>
        <v>125000</v>
      </c>
      <c r="E2227" s="135">
        <f t="shared" si="481"/>
        <v>131.57894736842107</v>
      </c>
    </row>
    <row r="2228" spans="1:5" s="60" customFormat="1" ht="19.5" x14ac:dyDescent="0.2">
      <c r="A2228" s="91">
        <v>511000</v>
      </c>
      <c r="B2228" s="75" t="s">
        <v>274</v>
      </c>
      <c r="C2228" s="134">
        <f t="shared" ref="C2228" si="491">SUM(C2229:C2230)</f>
        <v>10000</v>
      </c>
      <c r="D2228" s="134">
        <f>SUM(D2229:D2230)</f>
        <v>40000</v>
      </c>
      <c r="E2228" s="135"/>
    </row>
    <row r="2229" spans="1:5" s="60" customFormat="1" ht="18.75" customHeight="1" x14ac:dyDescent="0.2">
      <c r="A2229" s="89">
        <v>511200</v>
      </c>
      <c r="B2229" s="25" t="s">
        <v>276</v>
      </c>
      <c r="C2229" s="73">
        <v>0</v>
      </c>
      <c r="D2229" s="73">
        <v>30000</v>
      </c>
      <c r="E2229" s="74">
        <v>0</v>
      </c>
    </row>
    <row r="2230" spans="1:5" s="60" customFormat="1" x14ac:dyDescent="0.2">
      <c r="A2230" s="89">
        <v>511300</v>
      </c>
      <c r="B2230" s="25" t="s">
        <v>277</v>
      </c>
      <c r="C2230" s="73">
        <v>10000</v>
      </c>
      <c r="D2230" s="73">
        <v>10000</v>
      </c>
      <c r="E2230" s="74">
        <f t="shared" si="481"/>
        <v>100</v>
      </c>
    </row>
    <row r="2231" spans="1:5" s="79" customFormat="1" ht="19.5" x14ac:dyDescent="0.2">
      <c r="A2231" s="91">
        <v>516000</v>
      </c>
      <c r="B2231" s="75" t="s">
        <v>287</v>
      </c>
      <c r="C2231" s="134">
        <f t="shared" ref="C2231" si="492">C2232</f>
        <v>85000</v>
      </c>
      <c r="D2231" s="134">
        <f>D2232</f>
        <v>85000</v>
      </c>
      <c r="E2231" s="135">
        <f t="shared" si="481"/>
        <v>100</v>
      </c>
    </row>
    <row r="2232" spans="1:5" s="60" customFormat="1" x14ac:dyDescent="0.2">
      <c r="A2232" s="89">
        <v>516100</v>
      </c>
      <c r="B2232" s="25" t="s">
        <v>287</v>
      </c>
      <c r="C2232" s="73">
        <v>85000</v>
      </c>
      <c r="D2232" s="73">
        <v>85000</v>
      </c>
      <c r="E2232" s="74">
        <f t="shared" si="481"/>
        <v>100</v>
      </c>
    </row>
    <row r="2233" spans="1:5" s="79" customFormat="1" ht="39" x14ac:dyDescent="0.2">
      <c r="A2233" s="91">
        <v>580000</v>
      </c>
      <c r="B2233" s="75" t="s">
        <v>289</v>
      </c>
      <c r="C2233" s="134">
        <f t="shared" ref="C2233" si="493">C2234</f>
        <v>15000</v>
      </c>
      <c r="D2233" s="134">
        <f>D2234</f>
        <v>14999.999999999998</v>
      </c>
      <c r="E2233" s="135">
        <f t="shared" si="481"/>
        <v>99.999999999999986</v>
      </c>
    </row>
    <row r="2234" spans="1:5" s="79" customFormat="1" ht="39" x14ac:dyDescent="0.2">
      <c r="A2234" s="91">
        <v>581000</v>
      </c>
      <c r="B2234" s="75" t="s">
        <v>290</v>
      </c>
      <c r="C2234" s="134">
        <f t="shared" ref="C2234" si="494">C2235</f>
        <v>15000</v>
      </c>
      <c r="D2234" s="134">
        <f>D2235</f>
        <v>14999.999999999998</v>
      </c>
      <c r="E2234" s="135">
        <f t="shared" si="481"/>
        <v>99.999999999999986</v>
      </c>
    </row>
    <row r="2235" spans="1:5" s="60" customFormat="1" ht="37.5" x14ac:dyDescent="0.2">
      <c r="A2235" s="89">
        <v>581200</v>
      </c>
      <c r="B2235" s="25" t="s">
        <v>291</v>
      </c>
      <c r="C2235" s="73">
        <v>15000</v>
      </c>
      <c r="D2235" s="73">
        <v>14999.999999999998</v>
      </c>
      <c r="E2235" s="74">
        <f t="shared" si="481"/>
        <v>99.999999999999986</v>
      </c>
    </row>
    <row r="2236" spans="1:5" s="79" customFormat="1" ht="19.5" x14ac:dyDescent="0.2">
      <c r="A2236" s="91">
        <v>630000</v>
      </c>
      <c r="B2236" s="75" t="s">
        <v>308</v>
      </c>
      <c r="C2236" s="134">
        <f>C2237</f>
        <v>0</v>
      </c>
      <c r="D2236" s="134">
        <f>D2237</f>
        <v>8700</v>
      </c>
      <c r="E2236" s="135">
        <v>0</v>
      </c>
    </row>
    <row r="2237" spans="1:5" s="79" customFormat="1" ht="19.5" x14ac:dyDescent="0.2">
      <c r="A2237" s="91">
        <v>638000</v>
      </c>
      <c r="B2237" s="75" t="s">
        <v>317</v>
      </c>
      <c r="C2237" s="134">
        <f t="shared" ref="C2237" si="495">C2238</f>
        <v>0</v>
      </c>
      <c r="D2237" s="134">
        <f>D2238</f>
        <v>8700</v>
      </c>
      <c r="E2237" s="135">
        <v>0</v>
      </c>
    </row>
    <row r="2238" spans="1:5" s="60" customFormat="1" x14ac:dyDescent="0.2">
      <c r="A2238" s="89">
        <v>638100</v>
      </c>
      <c r="B2238" s="25" t="s">
        <v>318</v>
      </c>
      <c r="C2238" s="73">
        <v>0</v>
      </c>
      <c r="D2238" s="73">
        <v>8700</v>
      </c>
      <c r="E2238" s="74">
        <v>0</v>
      </c>
    </row>
    <row r="2239" spans="1:5" s="60" customFormat="1" x14ac:dyDescent="0.2">
      <c r="A2239" s="141"/>
      <c r="B2239" s="128" t="s">
        <v>327</v>
      </c>
      <c r="C2239" s="139">
        <f>C2206+C2227+C2233+C2236</f>
        <v>1748800</v>
      </c>
      <c r="D2239" s="139">
        <f>D2206+D2227+D2233+D2236</f>
        <v>1836500</v>
      </c>
      <c r="E2239" s="140">
        <f t="shared" si="481"/>
        <v>105.01486733760292</v>
      </c>
    </row>
    <row r="2240" spans="1:5" s="60" customFormat="1" x14ac:dyDescent="0.2">
      <c r="A2240" s="142"/>
      <c r="B2240" s="67"/>
      <c r="C2240" s="124"/>
      <c r="D2240" s="124"/>
      <c r="E2240" s="125"/>
    </row>
    <row r="2241" spans="1:5" s="60" customFormat="1" x14ac:dyDescent="0.2">
      <c r="A2241" s="77"/>
      <c r="B2241" s="67"/>
      <c r="C2241" s="132"/>
      <c r="D2241" s="132"/>
      <c r="E2241" s="133"/>
    </row>
    <row r="2242" spans="1:5" s="60" customFormat="1" ht="19.5" x14ac:dyDescent="0.2">
      <c r="A2242" s="89" t="s">
        <v>459</v>
      </c>
      <c r="B2242" s="75"/>
      <c r="C2242" s="132"/>
      <c r="D2242" s="132"/>
      <c r="E2242" s="133"/>
    </row>
    <row r="2243" spans="1:5" s="60" customFormat="1" ht="19.5" x14ac:dyDescent="0.2">
      <c r="A2243" s="89" t="s">
        <v>412</v>
      </c>
      <c r="B2243" s="75"/>
      <c r="C2243" s="132"/>
      <c r="D2243" s="132"/>
      <c r="E2243" s="133"/>
    </row>
    <row r="2244" spans="1:5" s="60" customFormat="1" ht="19.5" x14ac:dyDescent="0.2">
      <c r="A2244" s="89" t="s">
        <v>460</v>
      </c>
      <c r="B2244" s="75"/>
      <c r="C2244" s="132"/>
      <c r="D2244" s="132"/>
      <c r="E2244" s="133"/>
    </row>
    <row r="2245" spans="1:5" s="60" customFormat="1" ht="19.5" x14ac:dyDescent="0.2">
      <c r="A2245" s="89" t="s">
        <v>326</v>
      </c>
      <c r="B2245" s="75"/>
      <c r="C2245" s="132"/>
      <c r="D2245" s="132"/>
      <c r="E2245" s="133"/>
    </row>
    <row r="2246" spans="1:5" s="60" customFormat="1" x14ac:dyDescent="0.2">
      <c r="A2246" s="89"/>
      <c r="B2246" s="66"/>
      <c r="C2246" s="124"/>
      <c r="D2246" s="124"/>
      <c r="E2246" s="125"/>
    </row>
    <row r="2247" spans="1:5" s="60" customFormat="1" ht="19.5" x14ac:dyDescent="0.2">
      <c r="A2247" s="91">
        <v>410000</v>
      </c>
      <c r="B2247" s="69" t="s">
        <v>42</v>
      </c>
      <c r="C2247" s="134">
        <f t="shared" ref="C2247" si="496">C2248+C2253</f>
        <v>7561400</v>
      </c>
      <c r="D2247" s="134">
        <f t="shared" ref="D2247" si="497">D2248+D2253</f>
        <v>7720900</v>
      </c>
      <c r="E2247" s="135">
        <f t="shared" ref="E2247:E2296" si="498">D2247/C2247*100</f>
        <v>102.10939773057899</v>
      </c>
    </row>
    <row r="2248" spans="1:5" s="60" customFormat="1" ht="19.5" x14ac:dyDescent="0.2">
      <c r="A2248" s="91">
        <v>411000</v>
      </c>
      <c r="B2248" s="69" t="s">
        <v>43</v>
      </c>
      <c r="C2248" s="134">
        <f t="shared" ref="C2248" si="499">SUM(C2249:C2252)</f>
        <v>6328400</v>
      </c>
      <c r="D2248" s="134">
        <f t="shared" ref="D2248" si="500">SUM(D2249:D2252)</f>
        <v>6487900</v>
      </c>
      <c r="E2248" s="135">
        <f t="shared" si="498"/>
        <v>102.52038429934898</v>
      </c>
    </row>
    <row r="2249" spans="1:5" s="60" customFormat="1" x14ac:dyDescent="0.2">
      <c r="A2249" s="89">
        <v>411100</v>
      </c>
      <c r="B2249" s="25" t="s">
        <v>44</v>
      </c>
      <c r="C2249" s="73">
        <v>5905000</v>
      </c>
      <c r="D2249" s="73">
        <v>5969400</v>
      </c>
      <c r="E2249" s="74">
        <f t="shared" si="498"/>
        <v>101.09060118543607</v>
      </c>
    </row>
    <row r="2250" spans="1:5" s="60" customFormat="1" ht="37.5" x14ac:dyDescent="0.2">
      <c r="A2250" s="89">
        <v>411200</v>
      </c>
      <c r="B2250" s="25" t="s">
        <v>45</v>
      </c>
      <c r="C2250" s="73">
        <v>268500</v>
      </c>
      <c r="D2250" s="73">
        <v>277100</v>
      </c>
      <c r="E2250" s="74">
        <f t="shared" si="498"/>
        <v>103.20297951582869</v>
      </c>
    </row>
    <row r="2251" spans="1:5" s="60" customFormat="1" ht="37.5" x14ac:dyDescent="0.2">
      <c r="A2251" s="89">
        <v>411300</v>
      </c>
      <c r="B2251" s="25" t="s">
        <v>46</v>
      </c>
      <c r="C2251" s="73">
        <v>104900</v>
      </c>
      <c r="D2251" s="73">
        <v>200000</v>
      </c>
      <c r="E2251" s="74">
        <f t="shared" si="498"/>
        <v>190.65776930409913</v>
      </c>
    </row>
    <row r="2252" spans="1:5" s="60" customFormat="1" x14ac:dyDescent="0.2">
      <c r="A2252" s="89">
        <v>411400</v>
      </c>
      <c r="B2252" s="25" t="s">
        <v>47</v>
      </c>
      <c r="C2252" s="73">
        <v>50000</v>
      </c>
      <c r="D2252" s="73">
        <v>41400</v>
      </c>
      <c r="E2252" s="74">
        <f t="shared" si="498"/>
        <v>82.8</v>
      </c>
    </row>
    <row r="2253" spans="1:5" s="60" customFormat="1" ht="19.5" x14ac:dyDescent="0.2">
      <c r="A2253" s="91">
        <v>412000</v>
      </c>
      <c r="B2253" s="75" t="s">
        <v>48</v>
      </c>
      <c r="C2253" s="134">
        <f>SUM(C2254:C2262)</f>
        <v>1233000</v>
      </c>
      <c r="D2253" s="134">
        <f>SUM(D2254:D2262)</f>
        <v>1233000</v>
      </c>
      <c r="E2253" s="135">
        <f t="shared" si="498"/>
        <v>100</v>
      </c>
    </row>
    <row r="2254" spans="1:5" s="60" customFormat="1" ht="37.5" x14ac:dyDescent="0.2">
      <c r="A2254" s="89">
        <v>412200</v>
      </c>
      <c r="B2254" s="25" t="s">
        <v>50</v>
      </c>
      <c r="C2254" s="73">
        <v>723000</v>
      </c>
      <c r="D2254" s="73">
        <v>723000</v>
      </c>
      <c r="E2254" s="74">
        <f t="shared" si="498"/>
        <v>100</v>
      </c>
    </row>
    <row r="2255" spans="1:5" s="60" customFormat="1" x14ac:dyDescent="0.2">
      <c r="A2255" s="89">
        <v>412300</v>
      </c>
      <c r="B2255" s="25" t="s">
        <v>51</v>
      </c>
      <c r="C2255" s="73">
        <v>120000</v>
      </c>
      <c r="D2255" s="73">
        <v>120000</v>
      </c>
      <c r="E2255" s="74">
        <f t="shared" si="498"/>
        <v>100</v>
      </c>
    </row>
    <row r="2256" spans="1:5" s="60" customFormat="1" x14ac:dyDescent="0.2">
      <c r="A2256" s="89">
        <v>412500</v>
      </c>
      <c r="B2256" s="25" t="s">
        <v>55</v>
      </c>
      <c r="C2256" s="73">
        <v>20000</v>
      </c>
      <c r="D2256" s="73">
        <v>20000</v>
      </c>
      <c r="E2256" s="74">
        <f t="shared" si="498"/>
        <v>100</v>
      </c>
    </row>
    <row r="2257" spans="1:5" s="60" customFormat="1" x14ac:dyDescent="0.2">
      <c r="A2257" s="89">
        <v>412600</v>
      </c>
      <c r="B2257" s="25" t="s">
        <v>56</v>
      </c>
      <c r="C2257" s="73">
        <v>12000</v>
      </c>
      <c r="D2257" s="73">
        <v>12000</v>
      </c>
      <c r="E2257" s="74">
        <f t="shared" si="498"/>
        <v>100</v>
      </c>
    </row>
    <row r="2258" spans="1:5" s="60" customFormat="1" x14ac:dyDescent="0.2">
      <c r="A2258" s="89">
        <v>412700</v>
      </c>
      <c r="B2258" s="25" t="s">
        <v>58</v>
      </c>
      <c r="C2258" s="73">
        <v>325500</v>
      </c>
      <c r="D2258" s="73">
        <v>332400</v>
      </c>
      <c r="E2258" s="74">
        <f t="shared" si="498"/>
        <v>102.11981566820276</v>
      </c>
    </row>
    <row r="2259" spans="1:5" s="60" customFormat="1" x14ac:dyDescent="0.2">
      <c r="A2259" s="89">
        <v>412900</v>
      </c>
      <c r="B2259" s="126" t="s">
        <v>75</v>
      </c>
      <c r="C2259" s="73">
        <v>16000</v>
      </c>
      <c r="D2259" s="73">
        <v>8300</v>
      </c>
      <c r="E2259" s="74">
        <f t="shared" si="498"/>
        <v>51.875000000000007</v>
      </c>
    </row>
    <row r="2260" spans="1:5" s="60" customFormat="1" x14ac:dyDescent="0.2">
      <c r="A2260" s="89">
        <v>412900</v>
      </c>
      <c r="B2260" s="126" t="s">
        <v>76</v>
      </c>
      <c r="C2260" s="73">
        <v>3000</v>
      </c>
      <c r="D2260" s="73">
        <v>3000</v>
      </c>
      <c r="E2260" s="74">
        <f t="shared" si="498"/>
        <v>100</v>
      </c>
    </row>
    <row r="2261" spans="1:5" s="60" customFormat="1" x14ac:dyDescent="0.2">
      <c r="A2261" s="89">
        <v>412900</v>
      </c>
      <c r="B2261" s="126" t="s">
        <v>77</v>
      </c>
      <c r="C2261" s="73">
        <v>1500</v>
      </c>
      <c r="D2261" s="73">
        <v>1500</v>
      </c>
      <c r="E2261" s="74">
        <f t="shared" si="498"/>
        <v>100</v>
      </c>
    </row>
    <row r="2262" spans="1:5" s="60" customFormat="1" x14ac:dyDescent="0.2">
      <c r="A2262" s="89">
        <v>412900</v>
      </c>
      <c r="B2262" s="126" t="s">
        <v>78</v>
      </c>
      <c r="C2262" s="73">
        <v>12000</v>
      </c>
      <c r="D2262" s="73">
        <v>12800.000000000002</v>
      </c>
      <c r="E2262" s="74">
        <f t="shared" si="498"/>
        <v>106.66666666666669</v>
      </c>
    </row>
    <row r="2263" spans="1:5" s="79" customFormat="1" ht="19.5" x14ac:dyDescent="0.2">
      <c r="A2263" s="91">
        <v>510000</v>
      </c>
      <c r="B2263" s="75" t="s">
        <v>273</v>
      </c>
      <c r="C2263" s="134">
        <f t="shared" ref="C2263" si="501">C2264</f>
        <v>0</v>
      </c>
      <c r="D2263" s="134">
        <f>D2264</f>
        <v>10000</v>
      </c>
      <c r="E2263" s="135">
        <v>0</v>
      </c>
    </row>
    <row r="2264" spans="1:5" s="79" customFormat="1" ht="19.5" x14ac:dyDescent="0.2">
      <c r="A2264" s="91">
        <v>511000</v>
      </c>
      <c r="B2264" s="75" t="s">
        <v>274</v>
      </c>
      <c r="C2264" s="134">
        <f>SUM(C2265:C2265)</f>
        <v>0</v>
      </c>
      <c r="D2264" s="134">
        <f>SUM(D2265:D2265)</f>
        <v>10000</v>
      </c>
      <c r="E2264" s="135">
        <v>0</v>
      </c>
    </row>
    <row r="2265" spans="1:5" s="60" customFormat="1" x14ac:dyDescent="0.2">
      <c r="A2265" s="89">
        <v>511300</v>
      </c>
      <c r="B2265" s="25" t="s">
        <v>277</v>
      </c>
      <c r="C2265" s="73">
        <v>0</v>
      </c>
      <c r="D2265" s="73">
        <v>10000</v>
      </c>
      <c r="E2265" s="74">
        <v>0</v>
      </c>
    </row>
    <row r="2266" spans="1:5" s="79" customFormat="1" ht="19.5" x14ac:dyDescent="0.2">
      <c r="A2266" s="91">
        <v>630000</v>
      </c>
      <c r="B2266" s="75" t="s">
        <v>308</v>
      </c>
      <c r="C2266" s="134">
        <f t="shared" ref="C2266" si="502">C2267+C2269</f>
        <v>350000</v>
      </c>
      <c r="D2266" s="134">
        <f t="shared" ref="D2266" si="503">D2267+D2269</f>
        <v>412800</v>
      </c>
      <c r="E2266" s="135">
        <f t="shared" si="498"/>
        <v>117.94285714285715</v>
      </c>
    </row>
    <row r="2267" spans="1:5" s="79" customFormat="1" ht="19.5" x14ac:dyDescent="0.2">
      <c r="A2267" s="91">
        <v>631000</v>
      </c>
      <c r="B2267" s="75" t="s">
        <v>309</v>
      </c>
      <c r="C2267" s="134">
        <f t="shared" ref="C2267" si="504">C2268</f>
        <v>290000</v>
      </c>
      <c r="D2267" s="134">
        <f>D2268</f>
        <v>290000</v>
      </c>
      <c r="E2267" s="135">
        <f t="shared" si="498"/>
        <v>100</v>
      </c>
    </row>
    <row r="2268" spans="1:5" s="60" customFormat="1" x14ac:dyDescent="0.2">
      <c r="A2268" s="138">
        <v>631900</v>
      </c>
      <c r="B2268" s="25" t="s">
        <v>312</v>
      </c>
      <c r="C2268" s="73">
        <v>290000</v>
      </c>
      <c r="D2268" s="73">
        <v>290000</v>
      </c>
      <c r="E2268" s="74">
        <f t="shared" si="498"/>
        <v>100</v>
      </c>
    </row>
    <row r="2269" spans="1:5" s="79" customFormat="1" ht="19.5" x14ac:dyDescent="0.2">
      <c r="A2269" s="91">
        <v>638000</v>
      </c>
      <c r="B2269" s="75" t="s">
        <v>317</v>
      </c>
      <c r="C2269" s="134">
        <f t="shared" ref="C2269" si="505">C2270</f>
        <v>60000</v>
      </c>
      <c r="D2269" s="134">
        <f>D2270</f>
        <v>122800</v>
      </c>
      <c r="E2269" s="135">
        <f t="shared" si="498"/>
        <v>204.66666666666669</v>
      </c>
    </row>
    <row r="2270" spans="1:5" s="60" customFormat="1" x14ac:dyDescent="0.2">
      <c r="A2270" s="89">
        <v>638100</v>
      </c>
      <c r="B2270" s="25" t="s">
        <v>318</v>
      </c>
      <c r="C2270" s="73">
        <v>60000</v>
      </c>
      <c r="D2270" s="73">
        <v>122800</v>
      </c>
      <c r="E2270" s="74">
        <f t="shared" si="498"/>
        <v>204.66666666666669</v>
      </c>
    </row>
    <row r="2271" spans="1:5" s="60" customFormat="1" x14ac:dyDescent="0.2">
      <c r="A2271" s="141"/>
      <c r="B2271" s="128" t="s">
        <v>327</v>
      </c>
      <c r="C2271" s="139">
        <f>C2247+C2263+C2266</f>
        <v>7911400</v>
      </c>
      <c r="D2271" s="139">
        <f>D2247+D2263+D2266</f>
        <v>8143700</v>
      </c>
      <c r="E2271" s="140">
        <f t="shared" si="498"/>
        <v>102.9362691811816</v>
      </c>
    </row>
    <row r="2272" spans="1:5" s="60" customFormat="1" x14ac:dyDescent="0.2">
      <c r="A2272" s="142"/>
      <c r="B2272" s="67"/>
      <c r="C2272" s="124"/>
      <c r="D2272" s="124"/>
      <c r="E2272" s="125"/>
    </row>
    <row r="2273" spans="1:5" s="60" customFormat="1" x14ac:dyDescent="0.2">
      <c r="A2273" s="77"/>
      <c r="B2273" s="67"/>
      <c r="C2273" s="132"/>
      <c r="D2273" s="132"/>
      <c r="E2273" s="133"/>
    </row>
    <row r="2274" spans="1:5" s="60" customFormat="1" ht="19.5" x14ac:dyDescent="0.2">
      <c r="A2274" s="89" t="s">
        <v>461</v>
      </c>
      <c r="B2274" s="75"/>
      <c r="C2274" s="132"/>
      <c r="D2274" s="132"/>
      <c r="E2274" s="133"/>
    </row>
    <row r="2275" spans="1:5" s="60" customFormat="1" ht="19.5" x14ac:dyDescent="0.2">
      <c r="A2275" s="89" t="s">
        <v>412</v>
      </c>
      <c r="B2275" s="75"/>
      <c r="C2275" s="132"/>
      <c r="D2275" s="132"/>
      <c r="E2275" s="133"/>
    </row>
    <row r="2276" spans="1:5" s="60" customFormat="1" ht="19.5" x14ac:dyDescent="0.2">
      <c r="A2276" s="89" t="s">
        <v>462</v>
      </c>
      <c r="B2276" s="75"/>
      <c r="C2276" s="132"/>
      <c r="D2276" s="132"/>
      <c r="E2276" s="133"/>
    </row>
    <row r="2277" spans="1:5" s="60" customFormat="1" ht="19.5" x14ac:dyDescent="0.2">
      <c r="A2277" s="89" t="s">
        <v>326</v>
      </c>
      <c r="B2277" s="75"/>
      <c r="C2277" s="132"/>
      <c r="D2277" s="132"/>
      <c r="E2277" s="133"/>
    </row>
    <row r="2278" spans="1:5" s="60" customFormat="1" x14ac:dyDescent="0.2">
      <c r="A2278" s="89"/>
      <c r="B2278" s="66"/>
      <c r="C2278" s="124"/>
      <c r="D2278" s="124"/>
      <c r="E2278" s="125"/>
    </row>
    <row r="2279" spans="1:5" s="60" customFormat="1" ht="19.5" x14ac:dyDescent="0.2">
      <c r="A2279" s="91">
        <v>410000</v>
      </c>
      <c r="B2279" s="69" t="s">
        <v>42</v>
      </c>
      <c r="C2279" s="134">
        <f t="shared" ref="C2279" si="506">C2280+C2285</f>
        <v>930300</v>
      </c>
      <c r="D2279" s="134">
        <f t="shared" ref="D2279" si="507">D2280+D2285</f>
        <v>925800</v>
      </c>
      <c r="E2279" s="135">
        <f t="shared" si="498"/>
        <v>99.516285069332483</v>
      </c>
    </row>
    <row r="2280" spans="1:5" s="60" customFormat="1" ht="19.5" x14ac:dyDescent="0.2">
      <c r="A2280" s="91">
        <v>411000</v>
      </c>
      <c r="B2280" s="69" t="s">
        <v>43</v>
      </c>
      <c r="C2280" s="134">
        <f t="shared" ref="C2280" si="508">SUM(C2281:C2284)</f>
        <v>764100</v>
      </c>
      <c r="D2280" s="134">
        <f t="shared" ref="D2280" si="509">SUM(D2281:D2284)</f>
        <v>756600</v>
      </c>
      <c r="E2280" s="135">
        <f t="shared" si="498"/>
        <v>99.01845308205732</v>
      </c>
    </row>
    <row r="2281" spans="1:5" s="60" customFormat="1" x14ac:dyDescent="0.2">
      <c r="A2281" s="89">
        <v>411100</v>
      </c>
      <c r="B2281" s="25" t="s">
        <v>44</v>
      </c>
      <c r="C2281" s="73">
        <v>722100</v>
      </c>
      <c r="D2281" s="73">
        <v>704600</v>
      </c>
      <c r="E2281" s="74">
        <f t="shared" si="498"/>
        <v>97.576512948345112</v>
      </c>
    </row>
    <row r="2282" spans="1:5" s="60" customFormat="1" ht="37.5" x14ac:dyDescent="0.2">
      <c r="A2282" s="89">
        <v>411200</v>
      </c>
      <c r="B2282" s="25" t="s">
        <v>45</v>
      </c>
      <c r="C2282" s="73">
        <v>38000</v>
      </c>
      <c r="D2282" s="73">
        <v>37200</v>
      </c>
      <c r="E2282" s="74">
        <f t="shared" si="498"/>
        <v>97.894736842105274</v>
      </c>
    </row>
    <row r="2283" spans="1:5" s="60" customFormat="1" ht="37.5" x14ac:dyDescent="0.2">
      <c r="A2283" s="89">
        <v>411300</v>
      </c>
      <c r="B2283" s="25" t="s">
        <v>46</v>
      </c>
      <c r="C2283" s="73">
        <v>1000</v>
      </c>
      <c r="D2283" s="73">
        <v>8299.9999999999982</v>
      </c>
      <c r="E2283" s="74"/>
    </row>
    <row r="2284" spans="1:5" s="60" customFormat="1" x14ac:dyDescent="0.2">
      <c r="A2284" s="89">
        <v>411400</v>
      </c>
      <c r="B2284" s="25" t="s">
        <v>47</v>
      </c>
      <c r="C2284" s="73">
        <v>3000</v>
      </c>
      <c r="D2284" s="73">
        <v>6500</v>
      </c>
      <c r="E2284" s="74">
        <f t="shared" si="498"/>
        <v>216.66666666666666</v>
      </c>
    </row>
    <row r="2285" spans="1:5" s="60" customFormat="1" ht="19.5" x14ac:dyDescent="0.2">
      <c r="A2285" s="91">
        <v>412000</v>
      </c>
      <c r="B2285" s="75" t="s">
        <v>48</v>
      </c>
      <c r="C2285" s="134">
        <f>SUM(C2286:C2292)</f>
        <v>166200</v>
      </c>
      <c r="D2285" s="134">
        <f>SUM(D2286:D2292)</f>
        <v>169200</v>
      </c>
      <c r="E2285" s="135">
        <f t="shared" si="498"/>
        <v>101.80505415162455</v>
      </c>
    </row>
    <row r="2286" spans="1:5" s="60" customFormat="1" ht="37.5" x14ac:dyDescent="0.2">
      <c r="A2286" s="89">
        <v>412200</v>
      </c>
      <c r="B2286" s="25" t="s">
        <v>50</v>
      </c>
      <c r="C2286" s="73">
        <v>107700</v>
      </c>
      <c r="D2286" s="73">
        <v>107700</v>
      </c>
      <c r="E2286" s="74">
        <f t="shared" si="498"/>
        <v>100</v>
      </c>
    </row>
    <row r="2287" spans="1:5" s="60" customFormat="1" x14ac:dyDescent="0.2">
      <c r="A2287" s="89">
        <v>412300</v>
      </c>
      <c r="B2287" s="25" t="s">
        <v>51</v>
      </c>
      <c r="C2287" s="73">
        <v>16900</v>
      </c>
      <c r="D2287" s="73">
        <v>16900</v>
      </c>
      <c r="E2287" s="74">
        <f t="shared" si="498"/>
        <v>100</v>
      </c>
    </row>
    <row r="2288" spans="1:5" s="60" customFormat="1" x14ac:dyDescent="0.2">
      <c r="A2288" s="89">
        <v>412500</v>
      </c>
      <c r="B2288" s="25" t="s">
        <v>55</v>
      </c>
      <c r="C2288" s="73">
        <v>2200</v>
      </c>
      <c r="D2288" s="73">
        <v>1600</v>
      </c>
      <c r="E2288" s="74">
        <f t="shared" si="498"/>
        <v>72.727272727272734</v>
      </c>
    </row>
    <row r="2289" spans="1:5" s="60" customFormat="1" x14ac:dyDescent="0.2">
      <c r="A2289" s="89">
        <v>412600</v>
      </c>
      <c r="B2289" s="25" t="s">
        <v>56</v>
      </c>
      <c r="C2289" s="73">
        <v>2000</v>
      </c>
      <c r="D2289" s="73">
        <v>2600</v>
      </c>
      <c r="E2289" s="74">
        <f t="shared" si="498"/>
        <v>130</v>
      </c>
    </row>
    <row r="2290" spans="1:5" s="60" customFormat="1" x14ac:dyDescent="0.2">
      <c r="A2290" s="89">
        <v>412700</v>
      </c>
      <c r="B2290" s="25" t="s">
        <v>58</v>
      </c>
      <c r="C2290" s="73">
        <v>33900</v>
      </c>
      <c r="D2290" s="73">
        <v>36900</v>
      </c>
      <c r="E2290" s="74">
        <f t="shared" si="498"/>
        <v>108.84955752212389</v>
      </c>
    </row>
    <row r="2291" spans="1:5" s="60" customFormat="1" x14ac:dyDescent="0.2">
      <c r="A2291" s="89">
        <v>412900</v>
      </c>
      <c r="B2291" s="25" t="s">
        <v>74</v>
      </c>
      <c r="C2291" s="73">
        <v>1500</v>
      </c>
      <c r="D2291" s="73">
        <v>1500</v>
      </c>
      <c r="E2291" s="74">
        <f t="shared" si="498"/>
        <v>100</v>
      </c>
    </row>
    <row r="2292" spans="1:5" s="60" customFormat="1" x14ac:dyDescent="0.2">
      <c r="A2292" s="89">
        <v>412900</v>
      </c>
      <c r="B2292" s="126" t="s">
        <v>78</v>
      </c>
      <c r="C2292" s="73">
        <v>2000</v>
      </c>
      <c r="D2292" s="73">
        <v>2000</v>
      </c>
      <c r="E2292" s="74">
        <f t="shared" si="498"/>
        <v>100</v>
      </c>
    </row>
    <row r="2293" spans="1:5" s="79" customFormat="1" ht="19.5" x14ac:dyDescent="0.2">
      <c r="A2293" s="91">
        <v>630000</v>
      </c>
      <c r="B2293" s="75" t="s">
        <v>308</v>
      </c>
      <c r="C2293" s="134">
        <f t="shared" ref="C2293" si="510">C2294</f>
        <v>30000</v>
      </c>
      <c r="D2293" s="134">
        <f>D2294</f>
        <v>29999.999999999996</v>
      </c>
      <c r="E2293" s="135">
        <f t="shared" si="498"/>
        <v>99.999999999999986</v>
      </c>
    </row>
    <row r="2294" spans="1:5" s="79" customFormat="1" ht="19.5" x14ac:dyDescent="0.2">
      <c r="A2294" s="91">
        <v>631000</v>
      </c>
      <c r="B2294" s="75" t="s">
        <v>309</v>
      </c>
      <c r="C2294" s="134">
        <f t="shared" ref="C2294" si="511">C2295</f>
        <v>30000</v>
      </c>
      <c r="D2294" s="134">
        <f>D2295</f>
        <v>29999.999999999996</v>
      </c>
      <c r="E2294" s="135">
        <f t="shared" si="498"/>
        <v>99.999999999999986</v>
      </c>
    </row>
    <row r="2295" spans="1:5" s="60" customFormat="1" x14ac:dyDescent="0.2">
      <c r="A2295" s="138">
        <v>631900</v>
      </c>
      <c r="B2295" s="25" t="s">
        <v>312</v>
      </c>
      <c r="C2295" s="73">
        <v>30000</v>
      </c>
      <c r="D2295" s="73">
        <v>29999.999999999996</v>
      </c>
      <c r="E2295" s="74">
        <f t="shared" si="498"/>
        <v>99.999999999999986</v>
      </c>
    </row>
    <row r="2296" spans="1:5" s="60" customFormat="1" x14ac:dyDescent="0.2">
      <c r="A2296" s="141"/>
      <c r="B2296" s="128" t="s">
        <v>327</v>
      </c>
      <c r="C2296" s="139">
        <f>C2279+C2293</f>
        <v>960300</v>
      </c>
      <c r="D2296" s="139">
        <f>D2279+D2293</f>
        <v>955800</v>
      </c>
      <c r="E2296" s="140">
        <f t="shared" si="498"/>
        <v>99.53139643861293</v>
      </c>
    </row>
    <row r="2297" spans="1:5" s="60" customFormat="1" x14ac:dyDescent="0.2">
      <c r="A2297" s="142"/>
      <c r="B2297" s="67"/>
      <c r="C2297" s="132"/>
      <c r="D2297" s="132"/>
      <c r="E2297" s="133"/>
    </row>
    <row r="2298" spans="1:5" s="60" customFormat="1" x14ac:dyDescent="0.2">
      <c r="A2298" s="77"/>
      <c r="B2298" s="67"/>
      <c r="C2298" s="132"/>
      <c r="D2298" s="132"/>
      <c r="E2298" s="133"/>
    </row>
    <row r="2299" spans="1:5" s="60" customFormat="1" ht="19.5" x14ac:dyDescent="0.2">
      <c r="A2299" s="89" t="s">
        <v>463</v>
      </c>
      <c r="B2299" s="75"/>
      <c r="C2299" s="132"/>
      <c r="D2299" s="132"/>
      <c r="E2299" s="133"/>
    </row>
    <row r="2300" spans="1:5" s="60" customFormat="1" ht="19.5" x14ac:dyDescent="0.2">
      <c r="A2300" s="89" t="s">
        <v>412</v>
      </c>
      <c r="B2300" s="75"/>
      <c r="C2300" s="132"/>
      <c r="D2300" s="132"/>
      <c r="E2300" s="133"/>
    </row>
    <row r="2301" spans="1:5" s="60" customFormat="1" ht="19.5" x14ac:dyDescent="0.2">
      <c r="A2301" s="89" t="s">
        <v>464</v>
      </c>
      <c r="B2301" s="75"/>
      <c r="C2301" s="132"/>
      <c r="D2301" s="132"/>
      <c r="E2301" s="133"/>
    </row>
    <row r="2302" spans="1:5" s="60" customFormat="1" ht="19.5" x14ac:dyDescent="0.2">
      <c r="A2302" s="89" t="s">
        <v>326</v>
      </c>
      <c r="B2302" s="75"/>
      <c r="C2302" s="132"/>
      <c r="D2302" s="132"/>
      <c r="E2302" s="133"/>
    </row>
    <row r="2303" spans="1:5" s="60" customFormat="1" x14ac:dyDescent="0.2">
      <c r="A2303" s="89"/>
      <c r="B2303" s="66"/>
      <c r="C2303" s="124"/>
      <c r="D2303" s="124"/>
      <c r="E2303" s="125"/>
    </row>
    <row r="2304" spans="1:5" s="60" customFormat="1" ht="19.5" x14ac:dyDescent="0.2">
      <c r="A2304" s="91">
        <v>410000</v>
      </c>
      <c r="B2304" s="69" t="s">
        <v>42</v>
      </c>
      <c r="C2304" s="134">
        <f t="shared" ref="C2304" si="512">C2305+C2310</f>
        <v>1022100</v>
      </c>
      <c r="D2304" s="134">
        <f t="shared" ref="D2304" si="513">D2305+D2310</f>
        <v>1017900</v>
      </c>
      <c r="E2304" s="135">
        <f t="shared" ref="E2304:E2350" si="514">D2304/C2304*100</f>
        <v>99.589081303199293</v>
      </c>
    </row>
    <row r="2305" spans="1:5" s="60" customFormat="1" ht="19.5" x14ac:dyDescent="0.2">
      <c r="A2305" s="91">
        <v>411000</v>
      </c>
      <c r="B2305" s="69" t="s">
        <v>43</v>
      </c>
      <c r="C2305" s="134">
        <f t="shared" ref="C2305" si="515">SUM(C2306:C2309)</f>
        <v>814600</v>
      </c>
      <c r="D2305" s="134">
        <f t="shared" ref="D2305" si="516">SUM(D2306:D2309)</f>
        <v>810400</v>
      </c>
      <c r="E2305" s="135">
        <f t="shared" si="514"/>
        <v>99.4844095261478</v>
      </c>
    </row>
    <row r="2306" spans="1:5" s="60" customFormat="1" x14ac:dyDescent="0.2">
      <c r="A2306" s="89">
        <v>411100</v>
      </c>
      <c r="B2306" s="25" t="s">
        <v>44</v>
      </c>
      <c r="C2306" s="73">
        <v>745200</v>
      </c>
      <c r="D2306" s="73">
        <v>734500</v>
      </c>
      <c r="E2306" s="74">
        <f t="shared" si="514"/>
        <v>98.564143853998928</v>
      </c>
    </row>
    <row r="2307" spans="1:5" s="60" customFormat="1" ht="37.5" x14ac:dyDescent="0.2">
      <c r="A2307" s="89">
        <v>411200</v>
      </c>
      <c r="B2307" s="25" t="s">
        <v>45</v>
      </c>
      <c r="C2307" s="73">
        <v>36600</v>
      </c>
      <c r="D2307" s="73">
        <v>40600</v>
      </c>
      <c r="E2307" s="74">
        <f t="shared" si="514"/>
        <v>110.92896174863387</v>
      </c>
    </row>
    <row r="2308" spans="1:5" s="60" customFormat="1" ht="37.5" x14ac:dyDescent="0.2">
      <c r="A2308" s="89">
        <v>411300</v>
      </c>
      <c r="B2308" s="25" t="s">
        <v>46</v>
      </c>
      <c r="C2308" s="73">
        <v>9900</v>
      </c>
      <c r="D2308" s="73">
        <v>18500</v>
      </c>
      <c r="E2308" s="74">
        <f t="shared" si="514"/>
        <v>186.86868686868686</v>
      </c>
    </row>
    <row r="2309" spans="1:5" s="60" customFormat="1" x14ac:dyDescent="0.2">
      <c r="A2309" s="89">
        <v>411400</v>
      </c>
      <c r="B2309" s="25" t="s">
        <v>47</v>
      </c>
      <c r="C2309" s="73">
        <v>22900</v>
      </c>
      <c r="D2309" s="73">
        <v>16800</v>
      </c>
      <c r="E2309" s="74">
        <f t="shared" si="514"/>
        <v>73.362445414847173</v>
      </c>
    </row>
    <row r="2310" spans="1:5" s="60" customFormat="1" ht="19.5" x14ac:dyDescent="0.2">
      <c r="A2310" s="91">
        <v>412000</v>
      </c>
      <c r="B2310" s="75" t="s">
        <v>48</v>
      </c>
      <c r="C2310" s="134">
        <f>SUM(C2311:C2319)</f>
        <v>207500</v>
      </c>
      <c r="D2310" s="134">
        <f>SUM(D2311:D2319)</f>
        <v>207500</v>
      </c>
      <c r="E2310" s="135">
        <f t="shared" si="514"/>
        <v>100</v>
      </c>
    </row>
    <row r="2311" spans="1:5" s="60" customFormat="1" ht="37.5" x14ac:dyDescent="0.2">
      <c r="A2311" s="89">
        <v>412200</v>
      </c>
      <c r="B2311" s="25" t="s">
        <v>50</v>
      </c>
      <c r="C2311" s="73">
        <v>143000</v>
      </c>
      <c r="D2311" s="73">
        <v>132000</v>
      </c>
      <c r="E2311" s="74">
        <f t="shared" si="514"/>
        <v>92.307692307692307</v>
      </c>
    </row>
    <row r="2312" spans="1:5" s="60" customFormat="1" x14ac:dyDescent="0.2">
      <c r="A2312" s="89">
        <v>412300</v>
      </c>
      <c r="B2312" s="25" t="s">
        <v>51</v>
      </c>
      <c r="C2312" s="73">
        <v>15200</v>
      </c>
      <c r="D2312" s="73">
        <v>15200</v>
      </c>
      <c r="E2312" s="74">
        <f t="shared" si="514"/>
        <v>100</v>
      </c>
    </row>
    <row r="2313" spans="1:5" s="60" customFormat="1" x14ac:dyDescent="0.2">
      <c r="A2313" s="89">
        <v>412500</v>
      </c>
      <c r="B2313" s="25" t="s">
        <v>55</v>
      </c>
      <c r="C2313" s="73">
        <v>4000</v>
      </c>
      <c r="D2313" s="73">
        <v>4000</v>
      </c>
      <c r="E2313" s="74">
        <f t="shared" si="514"/>
        <v>100</v>
      </c>
    </row>
    <row r="2314" spans="1:5" s="60" customFormat="1" x14ac:dyDescent="0.2">
      <c r="A2314" s="89">
        <v>412600</v>
      </c>
      <c r="B2314" s="25" t="s">
        <v>56</v>
      </c>
      <c r="C2314" s="73">
        <v>1300</v>
      </c>
      <c r="D2314" s="73">
        <v>1300</v>
      </c>
      <c r="E2314" s="74">
        <f t="shared" si="514"/>
        <v>100</v>
      </c>
    </row>
    <row r="2315" spans="1:5" s="60" customFormat="1" x14ac:dyDescent="0.2">
      <c r="A2315" s="89">
        <v>412700</v>
      </c>
      <c r="B2315" s="25" t="s">
        <v>58</v>
      </c>
      <c r="C2315" s="73">
        <v>38500</v>
      </c>
      <c r="D2315" s="73">
        <v>49500</v>
      </c>
      <c r="E2315" s="74">
        <f t="shared" si="514"/>
        <v>128.57142857142858</v>
      </c>
    </row>
    <row r="2316" spans="1:5" s="60" customFormat="1" x14ac:dyDescent="0.2">
      <c r="A2316" s="89">
        <v>412900</v>
      </c>
      <c r="B2316" s="25" t="s">
        <v>74</v>
      </c>
      <c r="C2316" s="73">
        <v>1000</v>
      </c>
      <c r="D2316" s="73">
        <v>1000</v>
      </c>
      <c r="E2316" s="74">
        <f t="shared" si="514"/>
        <v>100</v>
      </c>
    </row>
    <row r="2317" spans="1:5" s="60" customFormat="1" x14ac:dyDescent="0.2">
      <c r="A2317" s="89">
        <v>412900</v>
      </c>
      <c r="B2317" s="126" t="s">
        <v>75</v>
      </c>
      <c r="C2317" s="73">
        <v>3200</v>
      </c>
      <c r="D2317" s="73">
        <v>3200</v>
      </c>
      <c r="E2317" s="74">
        <f t="shared" si="514"/>
        <v>100</v>
      </c>
    </row>
    <row r="2318" spans="1:5" s="60" customFormat="1" x14ac:dyDescent="0.2">
      <c r="A2318" s="89">
        <v>412900</v>
      </c>
      <c r="B2318" s="126" t="s">
        <v>77</v>
      </c>
      <c r="C2318" s="73">
        <v>300</v>
      </c>
      <c r="D2318" s="73">
        <v>300</v>
      </c>
      <c r="E2318" s="74">
        <f t="shared" si="514"/>
        <v>100</v>
      </c>
    </row>
    <row r="2319" spans="1:5" s="60" customFormat="1" x14ac:dyDescent="0.2">
      <c r="A2319" s="89">
        <v>412900</v>
      </c>
      <c r="B2319" s="126" t="s">
        <v>78</v>
      </c>
      <c r="C2319" s="73">
        <v>1000</v>
      </c>
      <c r="D2319" s="73">
        <v>1000</v>
      </c>
      <c r="E2319" s="74">
        <f t="shared" si="514"/>
        <v>100</v>
      </c>
    </row>
    <row r="2320" spans="1:5" s="79" customFormat="1" ht="19.5" x14ac:dyDescent="0.2">
      <c r="A2320" s="91">
        <v>630000</v>
      </c>
      <c r="B2320" s="75" t="s">
        <v>308</v>
      </c>
      <c r="C2320" s="134">
        <f t="shared" ref="C2320" si="517">C2321+C2323</f>
        <v>16000</v>
      </c>
      <c r="D2320" s="134">
        <f>D2321+D2323</f>
        <v>20200</v>
      </c>
      <c r="E2320" s="135">
        <f t="shared" si="514"/>
        <v>126.25</v>
      </c>
    </row>
    <row r="2321" spans="1:5" s="79" customFormat="1" ht="19.5" x14ac:dyDescent="0.2">
      <c r="A2321" s="91">
        <v>631000</v>
      </c>
      <c r="B2321" s="75" t="s">
        <v>309</v>
      </c>
      <c r="C2321" s="134">
        <f t="shared" ref="C2321" si="518">C2322</f>
        <v>16000</v>
      </c>
      <c r="D2321" s="134">
        <f>D2322</f>
        <v>16000</v>
      </c>
      <c r="E2321" s="135">
        <f t="shared" si="514"/>
        <v>100</v>
      </c>
    </row>
    <row r="2322" spans="1:5" s="60" customFormat="1" x14ac:dyDescent="0.2">
      <c r="A2322" s="138">
        <v>631900</v>
      </c>
      <c r="B2322" s="25" t="s">
        <v>312</v>
      </c>
      <c r="C2322" s="73">
        <v>16000</v>
      </c>
      <c r="D2322" s="73">
        <v>16000</v>
      </c>
      <c r="E2322" s="74">
        <f t="shared" si="514"/>
        <v>100</v>
      </c>
    </row>
    <row r="2323" spans="1:5" s="79" customFormat="1" ht="19.5" x14ac:dyDescent="0.2">
      <c r="A2323" s="91">
        <v>638000</v>
      </c>
      <c r="B2323" s="75" t="s">
        <v>317</v>
      </c>
      <c r="C2323" s="134">
        <f t="shared" ref="C2323" si="519">C2324</f>
        <v>0</v>
      </c>
      <c r="D2323" s="134">
        <f>D2324</f>
        <v>4200</v>
      </c>
      <c r="E2323" s="135">
        <v>0</v>
      </c>
    </row>
    <row r="2324" spans="1:5" s="60" customFormat="1" x14ac:dyDescent="0.2">
      <c r="A2324" s="89">
        <v>638100</v>
      </c>
      <c r="B2324" s="25" t="s">
        <v>318</v>
      </c>
      <c r="C2324" s="73">
        <v>0</v>
      </c>
      <c r="D2324" s="73">
        <v>4200</v>
      </c>
      <c r="E2324" s="74">
        <v>0</v>
      </c>
    </row>
    <row r="2325" spans="1:5" s="60" customFormat="1" x14ac:dyDescent="0.2">
      <c r="A2325" s="141"/>
      <c r="B2325" s="128" t="s">
        <v>327</v>
      </c>
      <c r="C2325" s="139">
        <f>C2304+C2320</f>
        <v>1038100</v>
      </c>
      <c r="D2325" s="139">
        <f>D2304+D2320</f>
        <v>1038100</v>
      </c>
      <c r="E2325" s="140">
        <f t="shared" si="514"/>
        <v>100</v>
      </c>
    </row>
    <row r="2326" spans="1:5" s="60" customFormat="1" x14ac:dyDescent="0.2">
      <c r="A2326" s="142"/>
      <c r="B2326" s="67"/>
      <c r="C2326" s="124"/>
      <c r="D2326" s="124"/>
      <c r="E2326" s="125"/>
    </row>
    <row r="2327" spans="1:5" s="60" customFormat="1" x14ac:dyDescent="0.2">
      <c r="A2327" s="77"/>
      <c r="B2327" s="67"/>
      <c r="C2327" s="132"/>
      <c r="D2327" s="132"/>
      <c r="E2327" s="133"/>
    </row>
    <row r="2328" spans="1:5" s="60" customFormat="1" ht="19.5" x14ac:dyDescent="0.2">
      <c r="A2328" s="89" t="s">
        <v>465</v>
      </c>
      <c r="B2328" s="75"/>
      <c r="C2328" s="132"/>
      <c r="D2328" s="132"/>
      <c r="E2328" s="133"/>
    </row>
    <row r="2329" spans="1:5" s="60" customFormat="1" ht="19.5" x14ac:dyDescent="0.2">
      <c r="A2329" s="89" t="s">
        <v>412</v>
      </c>
      <c r="B2329" s="75"/>
      <c r="C2329" s="132"/>
      <c r="D2329" s="132"/>
      <c r="E2329" s="133"/>
    </row>
    <row r="2330" spans="1:5" s="60" customFormat="1" ht="19.5" x14ac:dyDescent="0.2">
      <c r="A2330" s="89" t="s">
        <v>466</v>
      </c>
      <c r="B2330" s="75"/>
      <c r="C2330" s="132"/>
      <c r="D2330" s="132"/>
      <c r="E2330" s="133"/>
    </row>
    <row r="2331" spans="1:5" s="60" customFormat="1" ht="19.5" x14ac:dyDescent="0.2">
      <c r="A2331" s="89" t="s">
        <v>326</v>
      </c>
      <c r="B2331" s="75"/>
      <c r="C2331" s="132"/>
      <c r="D2331" s="132"/>
      <c r="E2331" s="133"/>
    </row>
    <row r="2332" spans="1:5" s="60" customFormat="1" x14ac:dyDescent="0.2">
      <c r="A2332" s="89"/>
      <c r="B2332" s="66"/>
      <c r="C2332" s="124"/>
      <c r="D2332" s="124"/>
      <c r="E2332" s="125"/>
    </row>
    <row r="2333" spans="1:5" s="60" customFormat="1" ht="19.5" x14ac:dyDescent="0.2">
      <c r="A2333" s="91">
        <v>410000</v>
      </c>
      <c r="B2333" s="69" t="s">
        <v>42</v>
      </c>
      <c r="C2333" s="134">
        <f t="shared" ref="C2333" si="520">C2334+C2339</f>
        <v>1737100</v>
      </c>
      <c r="D2333" s="134">
        <f t="shared" ref="D2333" si="521">D2334+D2339</f>
        <v>1720400</v>
      </c>
      <c r="E2333" s="135">
        <f t="shared" si="514"/>
        <v>99.038627597720335</v>
      </c>
    </row>
    <row r="2334" spans="1:5" s="60" customFormat="1" ht="19.5" x14ac:dyDescent="0.2">
      <c r="A2334" s="91">
        <v>411000</v>
      </c>
      <c r="B2334" s="69" t="s">
        <v>43</v>
      </c>
      <c r="C2334" s="134">
        <f t="shared" ref="C2334" si="522">SUM(C2335:C2338)</f>
        <v>1346000</v>
      </c>
      <c r="D2334" s="134">
        <f t="shared" ref="D2334" si="523">SUM(D2335:D2338)</f>
        <v>1375700</v>
      </c>
      <c r="E2334" s="135">
        <f t="shared" si="514"/>
        <v>102.20653789004457</v>
      </c>
    </row>
    <row r="2335" spans="1:5" s="60" customFormat="1" x14ac:dyDescent="0.2">
      <c r="A2335" s="89">
        <v>411100</v>
      </c>
      <c r="B2335" s="25" t="s">
        <v>44</v>
      </c>
      <c r="C2335" s="73">
        <v>1280000</v>
      </c>
      <c r="D2335" s="73">
        <v>1293000</v>
      </c>
      <c r="E2335" s="74">
        <f t="shared" si="514"/>
        <v>101.01562500000001</v>
      </c>
    </row>
    <row r="2336" spans="1:5" s="60" customFormat="1" ht="37.5" x14ac:dyDescent="0.2">
      <c r="A2336" s="89">
        <v>411200</v>
      </c>
      <c r="B2336" s="25" t="s">
        <v>45</v>
      </c>
      <c r="C2336" s="73">
        <v>58000</v>
      </c>
      <c r="D2336" s="73">
        <v>57600</v>
      </c>
      <c r="E2336" s="74">
        <f t="shared" si="514"/>
        <v>99.310344827586206</v>
      </c>
    </row>
    <row r="2337" spans="1:5" s="60" customFormat="1" ht="37.5" x14ac:dyDescent="0.2">
      <c r="A2337" s="89">
        <v>411300</v>
      </c>
      <c r="B2337" s="25" t="s">
        <v>46</v>
      </c>
      <c r="C2337" s="73">
        <v>0</v>
      </c>
      <c r="D2337" s="73">
        <v>12400</v>
      </c>
      <c r="E2337" s="74">
        <v>0</v>
      </c>
    </row>
    <row r="2338" spans="1:5" s="60" customFormat="1" x14ac:dyDescent="0.2">
      <c r="A2338" s="89">
        <v>411400</v>
      </c>
      <c r="B2338" s="25" t="s">
        <v>47</v>
      </c>
      <c r="C2338" s="73">
        <v>8000</v>
      </c>
      <c r="D2338" s="73">
        <v>12699.999999999998</v>
      </c>
      <c r="E2338" s="74">
        <f t="shared" si="514"/>
        <v>158.74999999999997</v>
      </c>
    </row>
    <row r="2339" spans="1:5" s="60" customFormat="1" ht="19.5" x14ac:dyDescent="0.2">
      <c r="A2339" s="91">
        <v>412000</v>
      </c>
      <c r="B2339" s="75" t="s">
        <v>48</v>
      </c>
      <c r="C2339" s="134">
        <f t="shared" ref="C2339" si="524">SUM(C2340:C2350)</f>
        <v>391100</v>
      </c>
      <c r="D2339" s="134">
        <f>SUM(D2340:D2350)</f>
        <v>344700</v>
      </c>
      <c r="E2339" s="135">
        <f t="shared" si="514"/>
        <v>88.136026591664546</v>
      </c>
    </row>
    <row r="2340" spans="1:5" s="60" customFormat="1" ht="37.5" x14ac:dyDescent="0.2">
      <c r="A2340" s="89">
        <v>412200</v>
      </c>
      <c r="B2340" s="25" t="s">
        <v>50</v>
      </c>
      <c r="C2340" s="73">
        <v>246500</v>
      </c>
      <c r="D2340" s="73">
        <v>165000</v>
      </c>
      <c r="E2340" s="74">
        <f t="shared" si="514"/>
        <v>66.937119675456387</v>
      </c>
    </row>
    <row r="2341" spans="1:5" s="60" customFormat="1" x14ac:dyDescent="0.2">
      <c r="A2341" s="89">
        <v>412300</v>
      </c>
      <c r="B2341" s="25" t="s">
        <v>51</v>
      </c>
      <c r="C2341" s="73">
        <v>45000</v>
      </c>
      <c r="D2341" s="73">
        <v>49900</v>
      </c>
      <c r="E2341" s="74">
        <f t="shared" si="514"/>
        <v>110.88888888888889</v>
      </c>
    </row>
    <row r="2342" spans="1:5" s="60" customFormat="1" x14ac:dyDescent="0.2">
      <c r="A2342" s="89">
        <v>412500</v>
      </c>
      <c r="B2342" s="25" t="s">
        <v>55</v>
      </c>
      <c r="C2342" s="73">
        <v>4500</v>
      </c>
      <c r="D2342" s="73">
        <v>3200</v>
      </c>
      <c r="E2342" s="74">
        <f t="shared" si="514"/>
        <v>71.111111111111114</v>
      </c>
    </row>
    <row r="2343" spans="1:5" s="60" customFormat="1" x14ac:dyDescent="0.2">
      <c r="A2343" s="89">
        <v>412600</v>
      </c>
      <c r="B2343" s="25" t="s">
        <v>56</v>
      </c>
      <c r="C2343" s="73">
        <v>5000</v>
      </c>
      <c r="D2343" s="73">
        <v>26000</v>
      </c>
      <c r="E2343" s="74"/>
    </row>
    <row r="2344" spans="1:5" s="60" customFormat="1" x14ac:dyDescent="0.2">
      <c r="A2344" s="89">
        <v>412700</v>
      </c>
      <c r="B2344" s="25" t="s">
        <v>58</v>
      </c>
      <c r="C2344" s="73">
        <v>80000</v>
      </c>
      <c r="D2344" s="73">
        <v>87800</v>
      </c>
      <c r="E2344" s="74">
        <f t="shared" si="514"/>
        <v>109.74999999999999</v>
      </c>
    </row>
    <row r="2345" spans="1:5" s="60" customFormat="1" x14ac:dyDescent="0.2">
      <c r="A2345" s="89">
        <v>412900</v>
      </c>
      <c r="B2345" s="25" t="s">
        <v>74</v>
      </c>
      <c r="C2345" s="73">
        <v>1000</v>
      </c>
      <c r="D2345" s="73">
        <v>1000</v>
      </c>
      <c r="E2345" s="74">
        <f t="shared" si="514"/>
        <v>100</v>
      </c>
    </row>
    <row r="2346" spans="1:5" s="60" customFormat="1" x14ac:dyDescent="0.2">
      <c r="A2346" s="89">
        <v>412900</v>
      </c>
      <c r="B2346" s="126" t="s">
        <v>75</v>
      </c>
      <c r="C2346" s="73">
        <v>2000</v>
      </c>
      <c r="D2346" s="73">
        <v>2000</v>
      </c>
      <c r="E2346" s="74">
        <f t="shared" si="514"/>
        <v>100</v>
      </c>
    </row>
    <row r="2347" spans="1:5" s="60" customFormat="1" x14ac:dyDescent="0.2">
      <c r="A2347" s="89">
        <v>412900</v>
      </c>
      <c r="B2347" s="126" t="s">
        <v>76</v>
      </c>
      <c r="C2347" s="73">
        <v>0</v>
      </c>
      <c r="D2347" s="73">
        <v>1000</v>
      </c>
      <c r="E2347" s="74">
        <v>0</v>
      </c>
    </row>
    <row r="2348" spans="1:5" s="60" customFormat="1" x14ac:dyDescent="0.2">
      <c r="A2348" s="89">
        <v>412900</v>
      </c>
      <c r="B2348" s="126" t="s">
        <v>77</v>
      </c>
      <c r="C2348" s="73">
        <v>3900</v>
      </c>
      <c r="D2348" s="73">
        <v>5400</v>
      </c>
      <c r="E2348" s="74">
        <f t="shared" si="514"/>
        <v>138.46153846153845</v>
      </c>
    </row>
    <row r="2349" spans="1:5" s="60" customFormat="1" x14ac:dyDescent="0.2">
      <c r="A2349" s="89">
        <v>412900</v>
      </c>
      <c r="B2349" s="126" t="s">
        <v>78</v>
      </c>
      <c r="C2349" s="73">
        <v>3000</v>
      </c>
      <c r="D2349" s="73">
        <v>3000</v>
      </c>
      <c r="E2349" s="74">
        <f t="shared" si="514"/>
        <v>100</v>
      </c>
    </row>
    <row r="2350" spans="1:5" s="60" customFormat="1" x14ac:dyDescent="0.2">
      <c r="A2350" s="89">
        <v>412900</v>
      </c>
      <c r="B2350" s="25" t="s">
        <v>80</v>
      </c>
      <c r="C2350" s="73">
        <v>200</v>
      </c>
      <c r="D2350" s="73">
        <v>400</v>
      </c>
      <c r="E2350" s="74">
        <f t="shared" si="514"/>
        <v>200</v>
      </c>
    </row>
    <row r="2351" spans="1:5" s="79" customFormat="1" ht="19.5" x14ac:dyDescent="0.2">
      <c r="A2351" s="91">
        <v>510000</v>
      </c>
      <c r="B2351" s="75" t="s">
        <v>273</v>
      </c>
      <c r="C2351" s="134">
        <f t="shared" ref="C2351" si="525">C2352</f>
        <v>5000</v>
      </c>
      <c r="D2351" s="134">
        <f>D2352</f>
        <v>50000</v>
      </c>
      <c r="E2351" s="135"/>
    </row>
    <row r="2352" spans="1:5" s="79" customFormat="1" ht="19.5" x14ac:dyDescent="0.2">
      <c r="A2352" s="91">
        <v>511000</v>
      </c>
      <c r="B2352" s="75" t="s">
        <v>274</v>
      </c>
      <c r="C2352" s="134">
        <f t="shared" ref="C2352" si="526">SUM(C2353:C2354)</f>
        <v>5000</v>
      </c>
      <c r="D2352" s="134">
        <f t="shared" ref="D2352" si="527">SUM(D2353:D2354)</f>
        <v>50000</v>
      </c>
      <c r="E2352" s="135"/>
    </row>
    <row r="2353" spans="1:5" s="60" customFormat="1" ht="18.75" customHeight="1" x14ac:dyDescent="0.2">
      <c r="A2353" s="89">
        <v>511200</v>
      </c>
      <c r="B2353" s="25" t="s">
        <v>276</v>
      </c>
      <c r="C2353" s="73">
        <v>2000</v>
      </c>
      <c r="D2353" s="73">
        <v>40000</v>
      </c>
      <c r="E2353" s="74"/>
    </row>
    <row r="2354" spans="1:5" s="60" customFormat="1" x14ac:dyDescent="0.2">
      <c r="A2354" s="89">
        <v>511300</v>
      </c>
      <c r="B2354" s="25" t="s">
        <v>277</v>
      </c>
      <c r="C2354" s="73">
        <v>3000</v>
      </c>
      <c r="D2354" s="73">
        <v>10000</v>
      </c>
      <c r="E2354" s="74"/>
    </row>
    <row r="2355" spans="1:5" s="79" customFormat="1" ht="19.5" x14ac:dyDescent="0.2">
      <c r="A2355" s="91">
        <v>630000</v>
      </c>
      <c r="B2355" s="75" t="s">
        <v>308</v>
      </c>
      <c r="C2355" s="134">
        <f t="shared" ref="C2355" si="528">C2356+C2358</f>
        <v>23000</v>
      </c>
      <c r="D2355" s="134">
        <f>D2356+D2358</f>
        <v>39499.999999999993</v>
      </c>
      <c r="E2355" s="135">
        <f t="shared" ref="E2355:E2416" si="529">D2355/C2355*100</f>
        <v>171.73913043478257</v>
      </c>
    </row>
    <row r="2356" spans="1:5" s="79" customFormat="1" ht="19.5" x14ac:dyDescent="0.2">
      <c r="A2356" s="91">
        <v>631000</v>
      </c>
      <c r="B2356" s="75" t="s">
        <v>309</v>
      </c>
      <c r="C2356" s="134">
        <f t="shared" ref="C2356" si="530">C2357</f>
        <v>23000</v>
      </c>
      <c r="D2356" s="134">
        <f>D2357</f>
        <v>31999.999999999993</v>
      </c>
      <c r="E2356" s="135">
        <f t="shared" si="529"/>
        <v>139.13043478260866</v>
      </c>
    </row>
    <row r="2357" spans="1:5" s="60" customFormat="1" x14ac:dyDescent="0.2">
      <c r="A2357" s="138">
        <v>631900</v>
      </c>
      <c r="B2357" s="25" t="s">
        <v>312</v>
      </c>
      <c r="C2357" s="73">
        <v>23000</v>
      </c>
      <c r="D2357" s="73">
        <v>31999.999999999993</v>
      </c>
      <c r="E2357" s="74">
        <f t="shared" si="529"/>
        <v>139.13043478260866</v>
      </c>
    </row>
    <row r="2358" spans="1:5" s="79" customFormat="1" ht="19.5" x14ac:dyDescent="0.2">
      <c r="A2358" s="91">
        <v>638000</v>
      </c>
      <c r="B2358" s="75" t="s">
        <v>317</v>
      </c>
      <c r="C2358" s="134">
        <f t="shared" ref="C2358" si="531">C2359</f>
        <v>0</v>
      </c>
      <c r="D2358" s="134">
        <f>D2359</f>
        <v>7500</v>
      </c>
      <c r="E2358" s="135">
        <v>0</v>
      </c>
    </row>
    <row r="2359" spans="1:5" s="60" customFormat="1" x14ac:dyDescent="0.2">
      <c r="A2359" s="89">
        <v>638100</v>
      </c>
      <c r="B2359" s="25" t="s">
        <v>318</v>
      </c>
      <c r="C2359" s="73">
        <v>0</v>
      </c>
      <c r="D2359" s="73">
        <v>7500</v>
      </c>
      <c r="E2359" s="74">
        <v>0</v>
      </c>
    </row>
    <row r="2360" spans="1:5" s="60" customFormat="1" x14ac:dyDescent="0.2">
      <c r="A2360" s="141"/>
      <c r="B2360" s="128" t="s">
        <v>327</v>
      </c>
      <c r="C2360" s="139">
        <f t="shared" ref="C2360" si="532">C2333+C2351+C2355</f>
        <v>1765100</v>
      </c>
      <c r="D2360" s="139">
        <f>D2333+D2351+D2355</f>
        <v>1809900</v>
      </c>
      <c r="E2360" s="140">
        <f t="shared" si="529"/>
        <v>102.53809982437257</v>
      </c>
    </row>
    <row r="2361" spans="1:5" s="60" customFormat="1" x14ac:dyDescent="0.2">
      <c r="A2361" s="142"/>
      <c r="B2361" s="67"/>
      <c r="C2361" s="124"/>
      <c r="D2361" s="124"/>
      <c r="E2361" s="125"/>
    </row>
    <row r="2362" spans="1:5" s="60" customFormat="1" x14ac:dyDescent="0.2">
      <c r="A2362" s="77"/>
      <c r="B2362" s="67"/>
      <c r="C2362" s="132"/>
      <c r="D2362" s="132"/>
      <c r="E2362" s="133"/>
    </row>
    <row r="2363" spans="1:5" s="60" customFormat="1" ht="19.5" x14ac:dyDescent="0.2">
      <c r="A2363" s="89" t="s">
        <v>467</v>
      </c>
      <c r="B2363" s="75"/>
      <c r="C2363" s="132"/>
      <c r="D2363" s="132"/>
      <c r="E2363" s="133"/>
    </row>
    <row r="2364" spans="1:5" s="60" customFormat="1" ht="19.5" x14ac:dyDescent="0.2">
      <c r="A2364" s="89" t="s">
        <v>412</v>
      </c>
      <c r="B2364" s="75"/>
      <c r="C2364" s="132"/>
      <c r="D2364" s="132"/>
      <c r="E2364" s="133"/>
    </row>
    <row r="2365" spans="1:5" s="60" customFormat="1" ht="19.5" x14ac:dyDescent="0.2">
      <c r="A2365" s="89" t="s">
        <v>468</v>
      </c>
      <c r="B2365" s="75"/>
      <c r="C2365" s="132"/>
      <c r="D2365" s="132"/>
      <c r="E2365" s="133"/>
    </row>
    <row r="2366" spans="1:5" s="60" customFormat="1" ht="19.5" x14ac:dyDescent="0.2">
      <c r="A2366" s="89" t="s">
        <v>326</v>
      </c>
      <c r="B2366" s="75"/>
      <c r="C2366" s="132"/>
      <c r="D2366" s="132"/>
      <c r="E2366" s="133"/>
    </row>
    <row r="2367" spans="1:5" s="60" customFormat="1" x14ac:dyDescent="0.2">
      <c r="A2367" s="89"/>
      <c r="B2367" s="66"/>
      <c r="C2367" s="124"/>
      <c r="D2367" s="124"/>
      <c r="E2367" s="125"/>
    </row>
    <row r="2368" spans="1:5" s="60" customFormat="1" ht="19.5" x14ac:dyDescent="0.2">
      <c r="A2368" s="91">
        <v>410000</v>
      </c>
      <c r="B2368" s="69" t="s">
        <v>42</v>
      </c>
      <c r="C2368" s="134">
        <f t="shared" ref="C2368" si="533">C2369+C2374</f>
        <v>2188900</v>
      </c>
      <c r="D2368" s="134">
        <f t="shared" ref="D2368" si="534">D2369+D2374</f>
        <v>2108900</v>
      </c>
      <c r="E2368" s="135">
        <f t="shared" si="529"/>
        <v>96.345196217278087</v>
      </c>
    </row>
    <row r="2369" spans="1:5" s="60" customFormat="1" ht="19.5" x14ac:dyDescent="0.2">
      <c r="A2369" s="91">
        <v>411000</v>
      </c>
      <c r="B2369" s="69" t="s">
        <v>43</v>
      </c>
      <c r="C2369" s="134">
        <f t="shared" ref="C2369" si="535">SUM(C2370:C2373)</f>
        <v>1713000</v>
      </c>
      <c r="D2369" s="134">
        <f t="shared" ref="D2369" si="536">SUM(D2370:D2373)</f>
        <v>1672500</v>
      </c>
      <c r="E2369" s="135">
        <f t="shared" si="529"/>
        <v>97.635726795096318</v>
      </c>
    </row>
    <row r="2370" spans="1:5" s="60" customFormat="1" x14ac:dyDescent="0.2">
      <c r="A2370" s="89">
        <v>411100</v>
      </c>
      <c r="B2370" s="25" t="s">
        <v>44</v>
      </c>
      <c r="C2370" s="73">
        <v>1605000</v>
      </c>
      <c r="D2370" s="73">
        <v>1542500</v>
      </c>
      <c r="E2370" s="74">
        <f t="shared" si="529"/>
        <v>96.105919003115275</v>
      </c>
    </row>
    <row r="2371" spans="1:5" s="60" customFormat="1" ht="37.5" x14ac:dyDescent="0.2">
      <c r="A2371" s="89">
        <v>411200</v>
      </c>
      <c r="B2371" s="25" t="s">
        <v>45</v>
      </c>
      <c r="C2371" s="73">
        <v>85400</v>
      </c>
      <c r="D2371" s="73">
        <v>86800</v>
      </c>
      <c r="E2371" s="74">
        <f t="shared" si="529"/>
        <v>101.63934426229508</v>
      </c>
    </row>
    <row r="2372" spans="1:5" s="60" customFormat="1" ht="37.5" x14ac:dyDescent="0.2">
      <c r="A2372" s="89">
        <v>411300</v>
      </c>
      <c r="B2372" s="25" t="s">
        <v>46</v>
      </c>
      <c r="C2372" s="73">
        <v>15400</v>
      </c>
      <c r="D2372" s="73">
        <v>32400</v>
      </c>
      <c r="E2372" s="74">
        <f t="shared" si="529"/>
        <v>210.3896103896104</v>
      </c>
    </row>
    <row r="2373" spans="1:5" s="60" customFormat="1" x14ac:dyDescent="0.2">
      <c r="A2373" s="89">
        <v>411400</v>
      </c>
      <c r="B2373" s="25" t="s">
        <v>47</v>
      </c>
      <c r="C2373" s="73">
        <v>7200</v>
      </c>
      <c r="D2373" s="73">
        <v>10800</v>
      </c>
      <c r="E2373" s="74">
        <f t="shared" si="529"/>
        <v>150</v>
      </c>
    </row>
    <row r="2374" spans="1:5" s="60" customFormat="1" ht="19.5" x14ac:dyDescent="0.2">
      <c r="A2374" s="91">
        <v>412000</v>
      </c>
      <c r="B2374" s="75" t="s">
        <v>48</v>
      </c>
      <c r="C2374" s="134">
        <f>SUM(C2375:C2384)</f>
        <v>475900</v>
      </c>
      <c r="D2374" s="134">
        <f>SUM(D2375:D2384)</f>
        <v>436400</v>
      </c>
      <c r="E2374" s="135">
        <f t="shared" si="529"/>
        <v>91.699936961546541</v>
      </c>
    </row>
    <row r="2375" spans="1:5" s="60" customFormat="1" ht="37.5" x14ac:dyDescent="0.2">
      <c r="A2375" s="89">
        <v>412200</v>
      </c>
      <c r="B2375" s="25" t="s">
        <v>50</v>
      </c>
      <c r="C2375" s="73">
        <v>319000</v>
      </c>
      <c r="D2375" s="73">
        <v>262500</v>
      </c>
      <c r="E2375" s="74">
        <f t="shared" si="529"/>
        <v>82.288401253918494</v>
      </c>
    </row>
    <row r="2376" spans="1:5" s="60" customFormat="1" x14ac:dyDescent="0.2">
      <c r="A2376" s="89">
        <v>412300</v>
      </c>
      <c r="B2376" s="25" t="s">
        <v>51</v>
      </c>
      <c r="C2376" s="73">
        <v>46600</v>
      </c>
      <c r="D2376" s="73">
        <v>46600</v>
      </c>
      <c r="E2376" s="74">
        <f t="shared" si="529"/>
        <v>100</v>
      </c>
    </row>
    <row r="2377" spans="1:5" s="60" customFormat="1" x14ac:dyDescent="0.2">
      <c r="A2377" s="89">
        <v>412500</v>
      </c>
      <c r="B2377" s="25" t="s">
        <v>55</v>
      </c>
      <c r="C2377" s="73">
        <v>5000</v>
      </c>
      <c r="D2377" s="73">
        <v>5000</v>
      </c>
      <c r="E2377" s="74">
        <f t="shared" si="529"/>
        <v>100</v>
      </c>
    </row>
    <row r="2378" spans="1:5" s="60" customFormat="1" x14ac:dyDescent="0.2">
      <c r="A2378" s="89">
        <v>412600</v>
      </c>
      <c r="B2378" s="25" t="s">
        <v>56</v>
      </c>
      <c r="C2378" s="73">
        <v>9000</v>
      </c>
      <c r="D2378" s="73">
        <v>11000</v>
      </c>
      <c r="E2378" s="74">
        <f t="shared" si="529"/>
        <v>122.22222222222223</v>
      </c>
    </row>
    <row r="2379" spans="1:5" s="60" customFormat="1" x14ac:dyDescent="0.2">
      <c r="A2379" s="89">
        <v>412700</v>
      </c>
      <c r="B2379" s="25" t="s">
        <v>58</v>
      </c>
      <c r="C2379" s="73">
        <v>77000</v>
      </c>
      <c r="D2379" s="73">
        <v>74000</v>
      </c>
      <c r="E2379" s="74">
        <f t="shared" si="529"/>
        <v>96.103896103896105</v>
      </c>
    </row>
    <row r="2380" spans="1:5" s="60" customFormat="1" x14ac:dyDescent="0.2">
      <c r="A2380" s="89">
        <v>412900</v>
      </c>
      <c r="B2380" s="25" t="s">
        <v>74</v>
      </c>
      <c r="C2380" s="73">
        <v>2000</v>
      </c>
      <c r="D2380" s="73">
        <v>2000</v>
      </c>
      <c r="E2380" s="74">
        <f t="shared" si="529"/>
        <v>100</v>
      </c>
    </row>
    <row r="2381" spans="1:5" s="60" customFormat="1" x14ac:dyDescent="0.2">
      <c r="A2381" s="89">
        <v>412900</v>
      </c>
      <c r="B2381" s="126" t="s">
        <v>75</v>
      </c>
      <c r="C2381" s="73">
        <v>5000</v>
      </c>
      <c r="D2381" s="73">
        <v>20000.000000000004</v>
      </c>
      <c r="E2381" s="74"/>
    </row>
    <row r="2382" spans="1:5" s="60" customFormat="1" x14ac:dyDescent="0.2">
      <c r="A2382" s="89">
        <v>412900</v>
      </c>
      <c r="B2382" s="126" t="s">
        <v>76</v>
      </c>
      <c r="C2382" s="73">
        <v>1000</v>
      </c>
      <c r="D2382" s="73">
        <v>2000</v>
      </c>
      <c r="E2382" s="74">
        <f t="shared" si="529"/>
        <v>200</v>
      </c>
    </row>
    <row r="2383" spans="1:5" s="60" customFormat="1" x14ac:dyDescent="0.2">
      <c r="A2383" s="89">
        <v>412900</v>
      </c>
      <c r="B2383" s="126" t="s">
        <v>77</v>
      </c>
      <c r="C2383" s="73">
        <v>7300</v>
      </c>
      <c r="D2383" s="73">
        <v>6000</v>
      </c>
      <c r="E2383" s="74">
        <f t="shared" si="529"/>
        <v>82.191780821917803</v>
      </c>
    </row>
    <row r="2384" spans="1:5" s="60" customFormat="1" x14ac:dyDescent="0.2">
      <c r="A2384" s="89">
        <v>412900</v>
      </c>
      <c r="B2384" s="25" t="s">
        <v>78</v>
      </c>
      <c r="C2384" s="73">
        <v>4000</v>
      </c>
      <c r="D2384" s="73">
        <v>7300</v>
      </c>
      <c r="E2384" s="74">
        <f t="shared" si="529"/>
        <v>182.5</v>
      </c>
    </row>
    <row r="2385" spans="1:5" s="79" customFormat="1" ht="19.5" x14ac:dyDescent="0.2">
      <c r="A2385" s="91">
        <v>510000</v>
      </c>
      <c r="B2385" s="75" t="s">
        <v>273</v>
      </c>
      <c r="C2385" s="134">
        <f t="shared" ref="C2385" si="537">C2386</f>
        <v>5000</v>
      </c>
      <c r="D2385" s="134">
        <f>D2386</f>
        <v>55000</v>
      </c>
      <c r="E2385" s="135"/>
    </row>
    <row r="2386" spans="1:5" s="79" customFormat="1" ht="19.5" x14ac:dyDescent="0.2">
      <c r="A2386" s="91">
        <v>511000</v>
      </c>
      <c r="B2386" s="75" t="s">
        <v>274</v>
      </c>
      <c r="C2386" s="134">
        <f t="shared" ref="C2386" si="538">C2387</f>
        <v>5000</v>
      </c>
      <c r="D2386" s="134">
        <f>D2387</f>
        <v>55000</v>
      </c>
      <c r="E2386" s="135"/>
    </row>
    <row r="2387" spans="1:5" s="60" customFormat="1" x14ac:dyDescent="0.2">
      <c r="A2387" s="89">
        <v>511300</v>
      </c>
      <c r="B2387" s="25" t="s">
        <v>277</v>
      </c>
      <c r="C2387" s="73">
        <v>5000</v>
      </c>
      <c r="D2387" s="73">
        <v>55000</v>
      </c>
      <c r="E2387" s="74"/>
    </row>
    <row r="2388" spans="1:5" s="79" customFormat="1" ht="19.5" x14ac:dyDescent="0.2">
      <c r="A2388" s="91">
        <v>630000</v>
      </c>
      <c r="B2388" s="75" t="s">
        <v>308</v>
      </c>
      <c r="C2388" s="134">
        <f t="shared" ref="C2388" si="539">C2389+C2391</f>
        <v>32000</v>
      </c>
      <c r="D2388" s="134">
        <f>D2389+D2391</f>
        <v>62000</v>
      </c>
      <c r="E2388" s="135">
        <f t="shared" si="529"/>
        <v>193.75</v>
      </c>
    </row>
    <row r="2389" spans="1:5" s="79" customFormat="1" ht="19.5" x14ac:dyDescent="0.2">
      <c r="A2389" s="91">
        <v>631000</v>
      </c>
      <c r="B2389" s="75" t="s">
        <v>309</v>
      </c>
      <c r="C2389" s="134">
        <f t="shared" ref="C2389" si="540">C2390</f>
        <v>32000</v>
      </c>
      <c r="D2389" s="134">
        <f>D2390</f>
        <v>32000</v>
      </c>
      <c r="E2389" s="135">
        <f t="shared" si="529"/>
        <v>100</v>
      </c>
    </row>
    <row r="2390" spans="1:5" s="60" customFormat="1" x14ac:dyDescent="0.2">
      <c r="A2390" s="138">
        <v>631900</v>
      </c>
      <c r="B2390" s="25" t="s">
        <v>312</v>
      </c>
      <c r="C2390" s="73">
        <v>32000</v>
      </c>
      <c r="D2390" s="73">
        <v>32000</v>
      </c>
      <c r="E2390" s="74">
        <f t="shared" si="529"/>
        <v>100</v>
      </c>
    </row>
    <row r="2391" spans="1:5" s="79" customFormat="1" ht="19.5" x14ac:dyDescent="0.2">
      <c r="A2391" s="91">
        <v>638000</v>
      </c>
      <c r="B2391" s="75" t="s">
        <v>317</v>
      </c>
      <c r="C2391" s="134">
        <f t="shared" ref="C2391" si="541">C2392</f>
        <v>0</v>
      </c>
      <c r="D2391" s="134">
        <f>D2392</f>
        <v>30000</v>
      </c>
      <c r="E2391" s="135">
        <v>0</v>
      </c>
    </row>
    <row r="2392" spans="1:5" s="60" customFormat="1" x14ac:dyDescent="0.2">
      <c r="A2392" s="89">
        <v>638100</v>
      </c>
      <c r="B2392" s="25" t="s">
        <v>318</v>
      </c>
      <c r="C2392" s="73">
        <v>0</v>
      </c>
      <c r="D2392" s="73">
        <v>30000</v>
      </c>
      <c r="E2392" s="74">
        <v>0</v>
      </c>
    </row>
    <row r="2393" spans="1:5" s="60" customFormat="1" x14ac:dyDescent="0.2">
      <c r="A2393" s="141"/>
      <c r="B2393" s="128" t="s">
        <v>327</v>
      </c>
      <c r="C2393" s="139">
        <f>C2368+C2385+C2388</f>
        <v>2225900</v>
      </c>
      <c r="D2393" s="139">
        <f>D2368+D2385+D2388</f>
        <v>2225900</v>
      </c>
      <c r="E2393" s="140">
        <f t="shared" si="529"/>
        <v>100</v>
      </c>
    </row>
    <row r="2394" spans="1:5" s="60" customFormat="1" x14ac:dyDescent="0.2">
      <c r="A2394" s="142"/>
      <c r="B2394" s="67"/>
      <c r="C2394" s="124"/>
      <c r="D2394" s="124"/>
      <c r="E2394" s="125"/>
    </row>
    <row r="2395" spans="1:5" s="60" customFormat="1" x14ac:dyDescent="0.2">
      <c r="A2395" s="77"/>
      <c r="B2395" s="67"/>
      <c r="C2395" s="132"/>
      <c r="D2395" s="132"/>
      <c r="E2395" s="133"/>
    </row>
    <row r="2396" spans="1:5" s="60" customFormat="1" ht="19.5" x14ac:dyDescent="0.2">
      <c r="A2396" s="89" t="s">
        <v>469</v>
      </c>
      <c r="B2396" s="75"/>
      <c r="C2396" s="132"/>
      <c r="D2396" s="132"/>
      <c r="E2396" s="133"/>
    </row>
    <row r="2397" spans="1:5" s="60" customFormat="1" ht="19.5" x14ac:dyDescent="0.2">
      <c r="A2397" s="89" t="s">
        <v>412</v>
      </c>
      <c r="B2397" s="75"/>
      <c r="C2397" s="132"/>
      <c r="D2397" s="132"/>
      <c r="E2397" s="133"/>
    </row>
    <row r="2398" spans="1:5" s="60" customFormat="1" ht="19.5" x14ac:dyDescent="0.2">
      <c r="A2398" s="89" t="s">
        <v>470</v>
      </c>
      <c r="B2398" s="75"/>
      <c r="C2398" s="132"/>
      <c r="D2398" s="132"/>
      <c r="E2398" s="133"/>
    </row>
    <row r="2399" spans="1:5" s="60" customFormat="1" ht="19.5" x14ac:dyDescent="0.2">
      <c r="A2399" s="89" t="s">
        <v>326</v>
      </c>
      <c r="B2399" s="75"/>
      <c r="C2399" s="132"/>
      <c r="D2399" s="132"/>
      <c r="E2399" s="133"/>
    </row>
    <row r="2400" spans="1:5" s="60" customFormat="1" x14ac:dyDescent="0.2">
      <c r="A2400" s="89"/>
      <c r="B2400" s="66"/>
      <c r="C2400" s="124"/>
      <c r="D2400" s="124"/>
      <c r="E2400" s="125"/>
    </row>
    <row r="2401" spans="1:5" s="60" customFormat="1" ht="19.5" x14ac:dyDescent="0.2">
      <c r="A2401" s="91">
        <v>410000</v>
      </c>
      <c r="B2401" s="69" t="s">
        <v>42</v>
      </c>
      <c r="C2401" s="134">
        <f t="shared" ref="C2401" si="542">C2402+C2407</f>
        <v>788200</v>
      </c>
      <c r="D2401" s="134">
        <f t="shared" ref="D2401" si="543">D2402+D2407</f>
        <v>790800</v>
      </c>
      <c r="E2401" s="135">
        <f t="shared" si="529"/>
        <v>100.3298655163664</v>
      </c>
    </row>
    <row r="2402" spans="1:5" s="60" customFormat="1" ht="19.5" x14ac:dyDescent="0.2">
      <c r="A2402" s="91">
        <v>411000</v>
      </c>
      <c r="B2402" s="69" t="s">
        <v>43</v>
      </c>
      <c r="C2402" s="134">
        <f t="shared" ref="C2402" si="544">SUM(C2403:C2406)</f>
        <v>586200</v>
      </c>
      <c r="D2402" s="134">
        <f t="shared" ref="D2402" si="545">SUM(D2403:D2406)</f>
        <v>570000</v>
      </c>
      <c r="E2402" s="135">
        <f t="shared" si="529"/>
        <v>97.236438075742072</v>
      </c>
    </row>
    <row r="2403" spans="1:5" s="60" customFormat="1" x14ac:dyDescent="0.2">
      <c r="A2403" s="89">
        <v>411100</v>
      </c>
      <c r="B2403" s="25" t="s">
        <v>44</v>
      </c>
      <c r="C2403" s="73">
        <v>550600</v>
      </c>
      <c r="D2403" s="73">
        <v>534100</v>
      </c>
      <c r="E2403" s="74">
        <f t="shared" si="529"/>
        <v>97.003269160915366</v>
      </c>
    </row>
    <row r="2404" spans="1:5" s="60" customFormat="1" ht="37.5" x14ac:dyDescent="0.2">
      <c r="A2404" s="89">
        <v>411200</v>
      </c>
      <c r="B2404" s="25" t="s">
        <v>45</v>
      </c>
      <c r="C2404" s="73">
        <v>29600</v>
      </c>
      <c r="D2404" s="73">
        <v>23900</v>
      </c>
      <c r="E2404" s="74">
        <f t="shared" si="529"/>
        <v>80.743243243243242</v>
      </c>
    </row>
    <row r="2405" spans="1:5" s="60" customFormat="1" ht="37.5" x14ac:dyDescent="0.2">
      <c r="A2405" s="89">
        <v>411300</v>
      </c>
      <c r="B2405" s="25" t="s">
        <v>46</v>
      </c>
      <c r="C2405" s="73">
        <v>0</v>
      </c>
      <c r="D2405" s="73">
        <v>3500</v>
      </c>
      <c r="E2405" s="74">
        <v>0</v>
      </c>
    </row>
    <row r="2406" spans="1:5" s="60" customFormat="1" x14ac:dyDescent="0.2">
      <c r="A2406" s="89">
        <v>411400</v>
      </c>
      <c r="B2406" s="25" t="s">
        <v>47</v>
      </c>
      <c r="C2406" s="73">
        <v>6000</v>
      </c>
      <c r="D2406" s="73">
        <v>8500</v>
      </c>
      <c r="E2406" s="74">
        <f t="shared" si="529"/>
        <v>141.66666666666669</v>
      </c>
    </row>
    <row r="2407" spans="1:5" s="60" customFormat="1" ht="19.5" x14ac:dyDescent="0.2">
      <c r="A2407" s="91">
        <v>412000</v>
      </c>
      <c r="B2407" s="75" t="s">
        <v>48</v>
      </c>
      <c r="C2407" s="134">
        <f>SUM(C2408:C2416)</f>
        <v>202000</v>
      </c>
      <c r="D2407" s="134">
        <f>SUM(D2408:D2416)</f>
        <v>220800</v>
      </c>
      <c r="E2407" s="135">
        <f t="shared" si="529"/>
        <v>109.30693069306932</v>
      </c>
    </row>
    <row r="2408" spans="1:5" s="60" customFormat="1" ht="37.5" x14ac:dyDescent="0.2">
      <c r="A2408" s="89">
        <v>412200</v>
      </c>
      <c r="B2408" s="25" t="s">
        <v>50</v>
      </c>
      <c r="C2408" s="73">
        <v>121500</v>
      </c>
      <c r="D2408" s="73">
        <v>130500</v>
      </c>
      <c r="E2408" s="74">
        <f t="shared" si="529"/>
        <v>107.40740740740742</v>
      </c>
    </row>
    <row r="2409" spans="1:5" s="60" customFormat="1" x14ac:dyDescent="0.2">
      <c r="A2409" s="89">
        <v>412300</v>
      </c>
      <c r="B2409" s="25" t="s">
        <v>51</v>
      </c>
      <c r="C2409" s="73">
        <v>23100</v>
      </c>
      <c r="D2409" s="73">
        <v>23900</v>
      </c>
      <c r="E2409" s="74">
        <f t="shared" si="529"/>
        <v>103.46320346320346</v>
      </c>
    </row>
    <row r="2410" spans="1:5" s="60" customFormat="1" x14ac:dyDescent="0.2">
      <c r="A2410" s="89">
        <v>412500</v>
      </c>
      <c r="B2410" s="25" t="s">
        <v>55</v>
      </c>
      <c r="C2410" s="73">
        <v>3000</v>
      </c>
      <c r="D2410" s="73">
        <v>3000</v>
      </c>
      <c r="E2410" s="74">
        <f t="shared" si="529"/>
        <v>100</v>
      </c>
    </row>
    <row r="2411" spans="1:5" s="60" customFormat="1" x14ac:dyDescent="0.2">
      <c r="A2411" s="89">
        <v>412600</v>
      </c>
      <c r="B2411" s="25" t="s">
        <v>56</v>
      </c>
      <c r="C2411" s="73">
        <v>1000</v>
      </c>
      <c r="D2411" s="73">
        <v>1000</v>
      </c>
      <c r="E2411" s="74">
        <f t="shared" si="529"/>
        <v>100</v>
      </c>
    </row>
    <row r="2412" spans="1:5" s="60" customFormat="1" x14ac:dyDescent="0.2">
      <c r="A2412" s="89">
        <v>412700</v>
      </c>
      <c r="B2412" s="25" t="s">
        <v>58</v>
      </c>
      <c r="C2412" s="73">
        <v>49400</v>
      </c>
      <c r="D2412" s="73">
        <v>49400</v>
      </c>
      <c r="E2412" s="74">
        <f t="shared" si="529"/>
        <v>100</v>
      </c>
    </row>
    <row r="2413" spans="1:5" s="60" customFormat="1" x14ac:dyDescent="0.2">
      <c r="A2413" s="89">
        <v>412900</v>
      </c>
      <c r="B2413" s="25" t="s">
        <v>74</v>
      </c>
      <c r="C2413" s="73">
        <v>500</v>
      </c>
      <c r="D2413" s="73">
        <v>1000</v>
      </c>
      <c r="E2413" s="74">
        <f t="shared" si="529"/>
        <v>200</v>
      </c>
    </row>
    <row r="2414" spans="1:5" s="60" customFormat="1" x14ac:dyDescent="0.2">
      <c r="A2414" s="89">
        <v>412900</v>
      </c>
      <c r="B2414" s="126" t="s">
        <v>75</v>
      </c>
      <c r="C2414" s="73">
        <v>1000</v>
      </c>
      <c r="D2414" s="73">
        <v>9000</v>
      </c>
      <c r="E2414" s="74"/>
    </row>
    <row r="2415" spans="1:5" s="60" customFormat="1" x14ac:dyDescent="0.2">
      <c r="A2415" s="89">
        <v>412900</v>
      </c>
      <c r="B2415" s="126" t="s">
        <v>77</v>
      </c>
      <c r="C2415" s="73">
        <v>1000</v>
      </c>
      <c r="D2415" s="73">
        <v>1500</v>
      </c>
      <c r="E2415" s="74">
        <f t="shared" si="529"/>
        <v>150</v>
      </c>
    </row>
    <row r="2416" spans="1:5" s="60" customFormat="1" x14ac:dyDescent="0.2">
      <c r="A2416" s="89">
        <v>412900</v>
      </c>
      <c r="B2416" s="126" t="s">
        <v>78</v>
      </c>
      <c r="C2416" s="73">
        <v>1500</v>
      </c>
      <c r="D2416" s="73">
        <v>1500</v>
      </c>
      <c r="E2416" s="74">
        <f t="shared" si="529"/>
        <v>100</v>
      </c>
    </row>
    <row r="2417" spans="1:5" s="79" customFormat="1" ht="19.5" x14ac:dyDescent="0.2">
      <c r="A2417" s="91">
        <v>630000</v>
      </c>
      <c r="B2417" s="75" t="s">
        <v>308</v>
      </c>
      <c r="C2417" s="134">
        <f>C2418</f>
        <v>12000</v>
      </c>
      <c r="D2417" s="134">
        <f>D2418</f>
        <v>12000</v>
      </c>
      <c r="E2417" s="135">
        <f t="shared" ref="E2417:E2472" si="546">D2417/C2417*100</f>
        <v>100</v>
      </c>
    </row>
    <row r="2418" spans="1:5" s="79" customFormat="1" ht="19.5" x14ac:dyDescent="0.2">
      <c r="A2418" s="91">
        <v>631000</v>
      </c>
      <c r="B2418" s="75" t="s">
        <v>309</v>
      </c>
      <c r="C2418" s="134">
        <f t="shared" ref="C2418" si="547">C2419</f>
        <v>12000</v>
      </c>
      <c r="D2418" s="134">
        <f>D2419</f>
        <v>12000</v>
      </c>
      <c r="E2418" s="135">
        <f t="shared" si="546"/>
        <v>100</v>
      </c>
    </row>
    <row r="2419" spans="1:5" s="60" customFormat="1" x14ac:dyDescent="0.2">
      <c r="A2419" s="138">
        <v>631900</v>
      </c>
      <c r="B2419" s="25" t="s">
        <v>312</v>
      </c>
      <c r="C2419" s="73">
        <v>12000</v>
      </c>
      <c r="D2419" s="73">
        <v>12000</v>
      </c>
      <c r="E2419" s="74">
        <f t="shared" si="546"/>
        <v>100</v>
      </c>
    </row>
    <row r="2420" spans="1:5" s="60" customFormat="1" x14ac:dyDescent="0.2">
      <c r="A2420" s="141"/>
      <c r="B2420" s="128" t="s">
        <v>327</v>
      </c>
      <c r="C2420" s="139">
        <f>C2401+C2417</f>
        <v>800200</v>
      </c>
      <c r="D2420" s="139">
        <f>D2401+D2417</f>
        <v>802800</v>
      </c>
      <c r="E2420" s="140">
        <f t="shared" si="546"/>
        <v>100.32491877030742</v>
      </c>
    </row>
    <row r="2421" spans="1:5" s="60" customFormat="1" x14ac:dyDescent="0.2">
      <c r="A2421" s="142"/>
      <c r="B2421" s="67"/>
      <c r="C2421" s="124"/>
      <c r="D2421" s="124"/>
      <c r="E2421" s="125"/>
    </row>
    <row r="2422" spans="1:5" s="60" customFormat="1" ht="19.5" x14ac:dyDescent="0.2">
      <c r="A2422" s="89" t="s">
        <v>471</v>
      </c>
      <c r="B2422" s="75"/>
      <c r="C2422" s="132"/>
      <c r="D2422" s="132"/>
      <c r="E2422" s="133"/>
    </row>
    <row r="2423" spans="1:5" s="60" customFormat="1" ht="19.5" x14ac:dyDescent="0.2">
      <c r="A2423" s="89" t="s">
        <v>412</v>
      </c>
      <c r="B2423" s="75"/>
      <c r="C2423" s="132"/>
      <c r="D2423" s="132"/>
      <c r="E2423" s="133"/>
    </row>
    <row r="2424" spans="1:5" s="60" customFormat="1" ht="19.5" x14ac:dyDescent="0.2">
      <c r="A2424" s="89" t="s">
        <v>472</v>
      </c>
      <c r="B2424" s="75"/>
      <c r="C2424" s="132"/>
      <c r="D2424" s="132"/>
      <c r="E2424" s="133"/>
    </row>
    <row r="2425" spans="1:5" s="60" customFormat="1" ht="19.5" x14ac:dyDescent="0.2">
      <c r="A2425" s="89" t="s">
        <v>326</v>
      </c>
      <c r="B2425" s="75"/>
      <c r="C2425" s="132"/>
      <c r="D2425" s="132"/>
      <c r="E2425" s="133"/>
    </row>
    <row r="2426" spans="1:5" s="60" customFormat="1" x14ac:dyDescent="0.2">
      <c r="A2426" s="89"/>
      <c r="B2426" s="66"/>
      <c r="C2426" s="124"/>
      <c r="D2426" s="124"/>
      <c r="E2426" s="125"/>
    </row>
    <row r="2427" spans="1:5" s="60" customFormat="1" ht="19.5" x14ac:dyDescent="0.2">
      <c r="A2427" s="91">
        <v>410000</v>
      </c>
      <c r="B2427" s="69" t="s">
        <v>42</v>
      </c>
      <c r="C2427" s="134">
        <f t="shared" ref="C2427" si="548">C2428+C2433</f>
        <v>875600</v>
      </c>
      <c r="D2427" s="134">
        <f t="shared" ref="D2427" si="549">D2428+D2433</f>
        <v>876000</v>
      </c>
      <c r="E2427" s="135">
        <f t="shared" si="546"/>
        <v>100.04568296025582</v>
      </c>
    </row>
    <row r="2428" spans="1:5" s="60" customFormat="1" ht="19.5" x14ac:dyDescent="0.2">
      <c r="A2428" s="91">
        <v>411000</v>
      </c>
      <c r="B2428" s="69" t="s">
        <v>43</v>
      </c>
      <c r="C2428" s="134">
        <f t="shared" ref="C2428" si="550">SUM(C2429:C2432)</f>
        <v>645200</v>
      </c>
      <c r="D2428" s="134">
        <f t="shared" ref="D2428" si="551">SUM(D2429:D2432)</f>
        <v>643200</v>
      </c>
      <c r="E2428" s="135">
        <f t="shared" si="546"/>
        <v>99.690018598884066</v>
      </c>
    </row>
    <row r="2429" spans="1:5" s="60" customFormat="1" x14ac:dyDescent="0.2">
      <c r="A2429" s="89">
        <v>411100</v>
      </c>
      <c r="B2429" s="25" t="s">
        <v>44</v>
      </c>
      <c r="C2429" s="73">
        <v>605000</v>
      </c>
      <c r="D2429" s="73">
        <v>603000</v>
      </c>
      <c r="E2429" s="74">
        <f t="shared" si="546"/>
        <v>99.669421487603302</v>
      </c>
    </row>
    <row r="2430" spans="1:5" s="60" customFormat="1" ht="37.5" x14ac:dyDescent="0.2">
      <c r="A2430" s="89">
        <v>411200</v>
      </c>
      <c r="B2430" s="25" t="s">
        <v>45</v>
      </c>
      <c r="C2430" s="73">
        <v>22200</v>
      </c>
      <c r="D2430" s="73">
        <v>22200</v>
      </c>
      <c r="E2430" s="74">
        <f t="shared" si="546"/>
        <v>100</v>
      </c>
    </row>
    <row r="2431" spans="1:5" s="60" customFormat="1" ht="37.5" x14ac:dyDescent="0.2">
      <c r="A2431" s="89">
        <v>411300</v>
      </c>
      <c r="B2431" s="25" t="s">
        <v>46</v>
      </c>
      <c r="C2431" s="73">
        <v>9000</v>
      </c>
      <c r="D2431" s="73">
        <v>9000</v>
      </c>
      <c r="E2431" s="74">
        <f t="shared" si="546"/>
        <v>100</v>
      </c>
    </row>
    <row r="2432" spans="1:5" s="60" customFormat="1" x14ac:dyDescent="0.2">
      <c r="A2432" s="89">
        <v>411400</v>
      </c>
      <c r="B2432" s="25" t="s">
        <v>47</v>
      </c>
      <c r="C2432" s="73">
        <v>9000</v>
      </c>
      <c r="D2432" s="73">
        <v>9000</v>
      </c>
      <c r="E2432" s="74">
        <f t="shared" si="546"/>
        <v>100</v>
      </c>
    </row>
    <row r="2433" spans="1:5" s="60" customFormat="1" ht="19.5" x14ac:dyDescent="0.2">
      <c r="A2433" s="91">
        <v>412000</v>
      </c>
      <c r="B2433" s="75" t="s">
        <v>48</v>
      </c>
      <c r="C2433" s="134">
        <f>SUM(C2434:C2443)</f>
        <v>230400</v>
      </c>
      <c r="D2433" s="134">
        <f>SUM(D2434:D2443)</f>
        <v>232800</v>
      </c>
      <c r="E2433" s="135">
        <f t="shared" si="546"/>
        <v>101.04166666666667</v>
      </c>
    </row>
    <row r="2434" spans="1:5" s="60" customFormat="1" ht="37.5" x14ac:dyDescent="0.2">
      <c r="A2434" s="89">
        <v>412200</v>
      </c>
      <c r="B2434" s="25" t="s">
        <v>50</v>
      </c>
      <c r="C2434" s="73">
        <v>163000</v>
      </c>
      <c r="D2434" s="73">
        <v>143000</v>
      </c>
      <c r="E2434" s="74">
        <f t="shared" si="546"/>
        <v>87.730061349693258</v>
      </c>
    </row>
    <row r="2435" spans="1:5" s="60" customFormat="1" x14ac:dyDescent="0.2">
      <c r="A2435" s="89">
        <v>412300</v>
      </c>
      <c r="B2435" s="25" t="s">
        <v>51</v>
      </c>
      <c r="C2435" s="73">
        <v>22000</v>
      </c>
      <c r="D2435" s="73">
        <v>22000</v>
      </c>
      <c r="E2435" s="74">
        <f t="shared" si="546"/>
        <v>100</v>
      </c>
    </row>
    <row r="2436" spans="1:5" s="60" customFormat="1" x14ac:dyDescent="0.2">
      <c r="A2436" s="89">
        <v>412500</v>
      </c>
      <c r="B2436" s="25" t="s">
        <v>55</v>
      </c>
      <c r="C2436" s="73">
        <v>9000</v>
      </c>
      <c r="D2436" s="73">
        <v>9000</v>
      </c>
      <c r="E2436" s="74">
        <f t="shared" si="546"/>
        <v>100</v>
      </c>
    </row>
    <row r="2437" spans="1:5" s="60" customFormat="1" x14ac:dyDescent="0.2">
      <c r="A2437" s="89">
        <v>412600</v>
      </c>
      <c r="B2437" s="25" t="s">
        <v>56</v>
      </c>
      <c r="C2437" s="73">
        <v>2000</v>
      </c>
      <c r="D2437" s="73">
        <v>4400.0000000000045</v>
      </c>
      <c r="E2437" s="74">
        <f t="shared" si="546"/>
        <v>220.00000000000023</v>
      </c>
    </row>
    <row r="2438" spans="1:5" s="60" customFormat="1" x14ac:dyDescent="0.2">
      <c r="A2438" s="89">
        <v>412700</v>
      </c>
      <c r="B2438" s="25" t="s">
        <v>58</v>
      </c>
      <c r="C2438" s="73">
        <v>30800</v>
      </c>
      <c r="D2438" s="73">
        <v>50200</v>
      </c>
      <c r="E2438" s="74">
        <f t="shared" si="546"/>
        <v>162.987012987013</v>
      </c>
    </row>
    <row r="2439" spans="1:5" s="60" customFormat="1" x14ac:dyDescent="0.2">
      <c r="A2439" s="89">
        <v>412900</v>
      </c>
      <c r="B2439" s="25" t="s">
        <v>74</v>
      </c>
      <c r="C2439" s="73">
        <v>300</v>
      </c>
      <c r="D2439" s="73">
        <v>300</v>
      </c>
      <c r="E2439" s="74">
        <f t="shared" si="546"/>
        <v>100</v>
      </c>
    </row>
    <row r="2440" spans="1:5" s="60" customFormat="1" x14ac:dyDescent="0.2">
      <c r="A2440" s="89">
        <v>412900</v>
      </c>
      <c r="B2440" s="126" t="s">
        <v>75</v>
      </c>
      <c r="C2440" s="73">
        <v>600</v>
      </c>
      <c r="D2440" s="73">
        <v>1200</v>
      </c>
      <c r="E2440" s="74">
        <f t="shared" si="546"/>
        <v>200</v>
      </c>
    </row>
    <row r="2441" spans="1:5" s="60" customFormat="1" x14ac:dyDescent="0.2">
      <c r="A2441" s="89">
        <v>412900</v>
      </c>
      <c r="B2441" s="126" t="s">
        <v>77</v>
      </c>
      <c r="C2441" s="73">
        <v>600</v>
      </c>
      <c r="D2441" s="73">
        <v>600</v>
      </c>
      <c r="E2441" s="74">
        <f t="shared" si="546"/>
        <v>100</v>
      </c>
    </row>
    <row r="2442" spans="1:5" s="60" customFormat="1" x14ac:dyDescent="0.2">
      <c r="A2442" s="89">
        <v>412900</v>
      </c>
      <c r="B2442" s="126" t="s">
        <v>78</v>
      </c>
      <c r="C2442" s="73">
        <v>1300</v>
      </c>
      <c r="D2442" s="73">
        <v>1300</v>
      </c>
      <c r="E2442" s="74">
        <f t="shared" si="546"/>
        <v>100</v>
      </c>
    </row>
    <row r="2443" spans="1:5" s="60" customFormat="1" x14ac:dyDescent="0.2">
      <c r="A2443" s="89">
        <v>412900</v>
      </c>
      <c r="B2443" s="25" t="s">
        <v>80</v>
      </c>
      <c r="C2443" s="73">
        <v>800</v>
      </c>
      <c r="D2443" s="73">
        <v>800</v>
      </c>
      <c r="E2443" s="74">
        <f t="shared" si="546"/>
        <v>100</v>
      </c>
    </row>
    <row r="2444" spans="1:5" s="60" customFormat="1" ht="19.5" x14ac:dyDescent="0.2">
      <c r="A2444" s="91">
        <v>510000</v>
      </c>
      <c r="B2444" s="75" t="s">
        <v>273</v>
      </c>
      <c r="C2444" s="134">
        <f t="shared" ref="C2444" si="552">C2445</f>
        <v>10000</v>
      </c>
      <c r="D2444" s="134">
        <f>D2445</f>
        <v>10000</v>
      </c>
      <c r="E2444" s="135">
        <f t="shared" si="546"/>
        <v>100</v>
      </c>
    </row>
    <row r="2445" spans="1:5" s="60" customFormat="1" ht="19.5" x14ac:dyDescent="0.2">
      <c r="A2445" s="91">
        <v>511000</v>
      </c>
      <c r="B2445" s="75" t="s">
        <v>274</v>
      </c>
      <c r="C2445" s="134">
        <f>SUM(C2446:C2447)</f>
        <v>10000</v>
      </c>
      <c r="D2445" s="134">
        <f>SUM(D2446:D2447)</f>
        <v>10000</v>
      </c>
      <c r="E2445" s="135">
        <f t="shared" si="546"/>
        <v>100</v>
      </c>
    </row>
    <row r="2446" spans="1:5" s="60" customFormat="1" ht="18.75" customHeight="1" x14ac:dyDescent="0.2">
      <c r="A2446" s="89">
        <v>511200</v>
      </c>
      <c r="B2446" s="25" t="s">
        <v>276</v>
      </c>
      <c r="C2446" s="73">
        <v>0</v>
      </c>
      <c r="D2446" s="73">
        <v>5500</v>
      </c>
      <c r="E2446" s="74">
        <v>0</v>
      </c>
    </row>
    <row r="2447" spans="1:5" s="60" customFormat="1" x14ac:dyDescent="0.2">
      <c r="A2447" s="89">
        <v>511300</v>
      </c>
      <c r="B2447" s="25" t="s">
        <v>277</v>
      </c>
      <c r="C2447" s="73">
        <v>10000</v>
      </c>
      <c r="D2447" s="73">
        <v>4500</v>
      </c>
      <c r="E2447" s="74">
        <f t="shared" si="546"/>
        <v>45</v>
      </c>
    </row>
    <row r="2448" spans="1:5" s="79" customFormat="1" ht="19.5" x14ac:dyDescent="0.2">
      <c r="A2448" s="91">
        <v>630000</v>
      </c>
      <c r="B2448" s="75" t="s">
        <v>308</v>
      </c>
      <c r="C2448" s="134">
        <f t="shared" ref="C2448" si="553">C2449+C2451</f>
        <v>23000</v>
      </c>
      <c r="D2448" s="134">
        <f>D2449+D2451</f>
        <v>30400</v>
      </c>
      <c r="E2448" s="135">
        <f t="shared" si="546"/>
        <v>132.17391304347825</v>
      </c>
    </row>
    <row r="2449" spans="1:5" s="79" customFormat="1" ht="19.5" x14ac:dyDescent="0.2">
      <c r="A2449" s="91">
        <v>631000</v>
      </c>
      <c r="B2449" s="75" t="s">
        <v>309</v>
      </c>
      <c r="C2449" s="134">
        <f t="shared" ref="C2449" si="554">C2450</f>
        <v>23000</v>
      </c>
      <c r="D2449" s="134">
        <f>D2450</f>
        <v>23000</v>
      </c>
      <c r="E2449" s="135">
        <f t="shared" si="546"/>
        <v>100</v>
      </c>
    </row>
    <row r="2450" spans="1:5" s="60" customFormat="1" x14ac:dyDescent="0.2">
      <c r="A2450" s="138">
        <v>631900</v>
      </c>
      <c r="B2450" s="25" t="s">
        <v>312</v>
      </c>
      <c r="C2450" s="73">
        <v>23000</v>
      </c>
      <c r="D2450" s="73">
        <v>23000</v>
      </c>
      <c r="E2450" s="74">
        <f t="shared" si="546"/>
        <v>100</v>
      </c>
    </row>
    <row r="2451" spans="1:5" s="79" customFormat="1" ht="19.5" x14ac:dyDescent="0.2">
      <c r="A2451" s="91">
        <v>638000</v>
      </c>
      <c r="B2451" s="75" t="s">
        <v>317</v>
      </c>
      <c r="C2451" s="134">
        <f t="shared" ref="C2451" si="555">C2452</f>
        <v>0</v>
      </c>
      <c r="D2451" s="134">
        <f>D2452</f>
        <v>7400</v>
      </c>
      <c r="E2451" s="135">
        <v>0</v>
      </c>
    </row>
    <row r="2452" spans="1:5" s="60" customFormat="1" x14ac:dyDescent="0.2">
      <c r="A2452" s="89">
        <v>638100</v>
      </c>
      <c r="B2452" s="25" t="s">
        <v>318</v>
      </c>
      <c r="C2452" s="73">
        <v>0</v>
      </c>
      <c r="D2452" s="73">
        <v>7400</v>
      </c>
      <c r="E2452" s="74">
        <v>0</v>
      </c>
    </row>
    <row r="2453" spans="1:5" s="60" customFormat="1" x14ac:dyDescent="0.2">
      <c r="A2453" s="141"/>
      <c r="B2453" s="128" t="s">
        <v>327</v>
      </c>
      <c r="C2453" s="139">
        <f>C2427+C2444+C2448</f>
        <v>908600</v>
      </c>
      <c r="D2453" s="139">
        <f>D2427+D2444+D2448</f>
        <v>916400</v>
      </c>
      <c r="E2453" s="140">
        <f t="shared" si="546"/>
        <v>100.85846357032797</v>
      </c>
    </row>
    <row r="2454" spans="1:5" s="60" customFormat="1" x14ac:dyDescent="0.2">
      <c r="A2454" s="142"/>
      <c r="B2454" s="67"/>
      <c r="C2454" s="124"/>
      <c r="D2454" s="124"/>
      <c r="E2454" s="125"/>
    </row>
    <row r="2455" spans="1:5" s="60" customFormat="1" x14ac:dyDescent="0.2">
      <c r="A2455" s="77"/>
      <c r="B2455" s="67"/>
      <c r="C2455" s="132"/>
      <c r="D2455" s="132"/>
      <c r="E2455" s="133"/>
    </row>
    <row r="2456" spans="1:5" s="60" customFormat="1" ht="19.5" x14ac:dyDescent="0.2">
      <c r="A2456" s="89" t="s">
        <v>473</v>
      </c>
      <c r="B2456" s="75"/>
      <c r="C2456" s="132"/>
      <c r="D2456" s="132"/>
      <c r="E2456" s="133"/>
    </row>
    <row r="2457" spans="1:5" s="60" customFormat="1" ht="19.5" x14ac:dyDescent="0.2">
      <c r="A2457" s="89" t="s">
        <v>412</v>
      </c>
      <c r="B2457" s="75"/>
      <c r="C2457" s="132"/>
      <c r="D2457" s="132"/>
      <c r="E2457" s="133"/>
    </row>
    <row r="2458" spans="1:5" s="60" customFormat="1" ht="19.5" x14ac:dyDescent="0.2">
      <c r="A2458" s="89" t="s">
        <v>474</v>
      </c>
      <c r="B2458" s="75"/>
      <c r="C2458" s="132"/>
      <c r="D2458" s="132"/>
      <c r="E2458" s="133"/>
    </row>
    <row r="2459" spans="1:5" s="60" customFormat="1" ht="19.5" x14ac:dyDescent="0.2">
      <c r="A2459" s="89" t="s">
        <v>326</v>
      </c>
      <c r="B2459" s="75"/>
      <c r="C2459" s="132"/>
      <c r="D2459" s="132"/>
      <c r="E2459" s="133"/>
    </row>
    <row r="2460" spans="1:5" s="60" customFormat="1" x14ac:dyDescent="0.2">
      <c r="A2460" s="89"/>
      <c r="B2460" s="66"/>
      <c r="C2460" s="124"/>
      <c r="D2460" s="124"/>
      <c r="E2460" s="125"/>
    </row>
    <row r="2461" spans="1:5" s="60" customFormat="1" ht="19.5" x14ac:dyDescent="0.2">
      <c r="A2461" s="91">
        <v>410000</v>
      </c>
      <c r="B2461" s="69" t="s">
        <v>42</v>
      </c>
      <c r="C2461" s="134">
        <f>C2462+C2467+C2479</f>
        <v>3643000</v>
      </c>
      <c r="D2461" s="134">
        <f>D2462+D2467+D2479</f>
        <v>3591900</v>
      </c>
      <c r="E2461" s="135">
        <f t="shared" si="546"/>
        <v>98.597309909415316</v>
      </c>
    </row>
    <row r="2462" spans="1:5" s="60" customFormat="1" ht="19.5" x14ac:dyDescent="0.2">
      <c r="A2462" s="91">
        <v>411000</v>
      </c>
      <c r="B2462" s="69" t="s">
        <v>43</v>
      </c>
      <c r="C2462" s="134">
        <f t="shared" ref="C2462" si="556">SUM(C2463:C2466)</f>
        <v>2770200</v>
      </c>
      <c r="D2462" s="134">
        <f t="shared" ref="D2462" si="557">SUM(D2463:D2466)</f>
        <v>2730200</v>
      </c>
      <c r="E2462" s="135">
        <f t="shared" si="546"/>
        <v>98.556060934228569</v>
      </c>
    </row>
    <row r="2463" spans="1:5" s="60" customFormat="1" x14ac:dyDescent="0.2">
      <c r="A2463" s="89">
        <v>411100</v>
      </c>
      <c r="B2463" s="25" t="s">
        <v>44</v>
      </c>
      <c r="C2463" s="73">
        <v>2630000</v>
      </c>
      <c r="D2463" s="73">
        <v>2582000</v>
      </c>
      <c r="E2463" s="74">
        <f t="shared" si="546"/>
        <v>98.174904942965782</v>
      </c>
    </row>
    <row r="2464" spans="1:5" s="60" customFormat="1" ht="37.5" x14ac:dyDescent="0.2">
      <c r="A2464" s="89">
        <v>411200</v>
      </c>
      <c r="B2464" s="25" t="s">
        <v>45</v>
      </c>
      <c r="C2464" s="73">
        <v>94200</v>
      </c>
      <c r="D2464" s="73">
        <v>95500</v>
      </c>
      <c r="E2464" s="74">
        <f t="shared" si="546"/>
        <v>101.38004246284503</v>
      </c>
    </row>
    <row r="2465" spans="1:5" s="60" customFormat="1" ht="37.5" x14ac:dyDescent="0.2">
      <c r="A2465" s="89">
        <v>411300</v>
      </c>
      <c r="B2465" s="25" t="s">
        <v>46</v>
      </c>
      <c r="C2465" s="73">
        <v>26000</v>
      </c>
      <c r="D2465" s="73">
        <v>32700</v>
      </c>
      <c r="E2465" s="74">
        <f t="shared" si="546"/>
        <v>125.76923076923077</v>
      </c>
    </row>
    <row r="2466" spans="1:5" s="60" customFormat="1" x14ac:dyDescent="0.2">
      <c r="A2466" s="89">
        <v>411400</v>
      </c>
      <c r="B2466" s="25" t="s">
        <v>47</v>
      </c>
      <c r="C2466" s="73">
        <v>20000</v>
      </c>
      <c r="D2466" s="73">
        <v>20000</v>
      </c>
      <c r="E2466" s="74">
        <f t="shared" si="546"/>
        <v>100</v>
      </c>
    </row>
    <row r="2467" spans="1:5" s="60" customFormat="1" ht="19.5" x14ac:dyDescent="0.2">
      <c r="A2467" s="91">
        <v>412000</v>
      </c>
      <c r="B2467" s="75" t="s">
        <v>48</v>
      </c>
      <c r="C2467" s="134">
        <f>SUM(C2468:C2478)</f>
        <v>869800</v>
      </c>
      <c r="D2467" s="134">
        <f>SUM(D2468:D2478)</f>
        <v>858700</v>
      </c>
      <c r="E2467" s="135">
        <f t="shared" si="546"/>
        <v>98.723844561968264</v>
      </c>
    </row>
    <row r="2468" spans="1:5" s="60" customFormat="1" x14ac:dyDescent="0.2">
      <c r="A2468" s="89">
        <v>412100</v>
      </c>
      <c r="B2468" s="25" t="s">
        <v>49</v>
      </c>
      <c r="C2468" s="73">
        <v>17700</v>
      </c>
      <c r="D2468" s="73">
        <v>17700</v>
      </c>
      <c r="E2468" s="74">
        <f t="shared" si="546"/>
        <v>100</v>
      </c>
    </row>
    <row r="2469" spans="1:5" s="60" customFormat="1" ht="37.5" x14ac:dyDescent="0.2">
      <c r="A2469" s="89">
        <v>412200</v>
      </c>
      <c r="B2469" s="25" t="s">
        <v>50</v>
      </c>
      <c r="C2469" s="73">
        <v>370400</v>
      </c>
      <c r="D2469" s="73">
        <v>363300</v>
      </c>
      <c r="E2469" s="74">
        <f t="shared" si="546"/>
        <v>98.083153347732178</v>
      </c>
    </row>
    <row r="2470" spans="1:5" s="60" customFormat="1" x14ac:dyDescent="0.2">
      <c r="A2470" s="89">
        <v>412300</v>
      </c>
      <c r="B2470" s="25" t="s">
        <v>51</v>
      </c>
      <c r="C2470" s="73">
        <v>86100</v>
      </c>
      <c r="D2470" s="73">
        <v>86100</v>
      </c>
      <c r="E2470" s="74">
        <f t="shared" si="546"/>
        <v>100</v>
      </c>
    </row>
    <row r="2471" spans="1:5" s="60" customFormat="1" x14ac:dyDescent="0.2">
      <c r="A2471" s="89">
        <v>412500</v>
      </c>
      <c r="B2471" s="25" t="s">
        <v>55</v>
      </c>
      <c r="C2471" s="73">
        <v>32000</v>
      </c>
      <c r="D2471" s="73">
        <v>32000</v>
      </c>
      <c r="E2471" s="74">
        <f t="shared" si="546"/>
        <v>100</v>
      </c>
    </row>
    <row r="2472" spans="1:5" s="60" customFormat="1" x14ac:dyDescent="0.2">
      <c r="A2472" s="89">
        <v>412600</v>
      </c>
      <c r="B2472" s="25" t="s">
        <v>56</v>
      </c>
      <c r="C2472" s="73">
        <v>20500</v>
      </c>
      <c r="D2472" s="73">
        <v>20500</v>
      </c>
      <c r="E2472" s="74">
        <f t="shared" si="546"/>
        <v>100</v>
      </c>
    </row>
    <row r="2473" spans="1:5" s="60" customFormat="1" x14ac:dyDescent="0.2">
      <c r="A2473" s="89">
        <v>412700</v>
      </c>
      <c r="B2473" s="25" t="s">
        <v>58</v>
      </c>
      <c r="C2473" s="73">
        <v>293000</v>
      </c>
      <c r="D2473" s="73">
        <v>293000</v>
      </c>
      <c r="E2473" s="74">
        <f t="shared" ref="E2473:E2528" si="558">D2473/C2473*100</f>
        <v>100</v>
      </c>
    </row>
    <row r="2474" spans="1:5" s="60" customFormat="1" x14ac:dyDescent="0.2">
      <c r="A2474" s="89">
        <v>412900</v>
      </c>
      <c r="B2474" s="25" t="s">
        <v>74</v>
      </c>
      <c r="C2474" s="73">
        <v>1500</v>
      </c>
      <c r="D2474" s="73">
        <v>1500.0000000000002</v>
      </c>
      <c r="E2474" s="74">
        <f t="shared" si="558"/>
        <v>100.00000000000003</v>
      </c>
    </row>
    <row r="2475" spans="1:5" s="60" customFormat="1" x14ac:dyDescent="0.2">
      <c r="A2475" s="89">
        <v>412900</v>
      </c>
      <c r="B2475" s="126" t="s">
        <v>75</v>
      </c>
      <c r="C2475" s="73">
        <v>30000</v>
      </c>
      <c r="D2475" s="73">
        <v>33000</v>
      </c>
      <c r="E2475" s="74">
        <f t="shared" si="558"/>
        <v>110.00000000000001</v>
      </c>
    </row>
    <row r="2476" spans="1:5" s="60" customFormat="1" x14ac:dyDescent="0.2">
      <c r="A2476" s="89">
        <v>412900</v>
      </c>
      <c r="B2476" s="126" t="s">
        <v>77</v>
      </c>
      <c r="C2476" s="73">
        <v>7000</v>
      </c>
      <c r="D2476" s="73">
        <v>2000</v>
      </c>
      <c r="E2476" s="74">
        <f t="shared" si="558"/>
        <v>28.571428571428569</v>
      </c>
    </row>
    <row r="2477" spans="1:5" s="60" customFormat="1" x14ac:dyDescent="0.2">
      <c r="A2477" s="89">
        <v>412900</v>
      </c>
      <c r="B2477" s="126" t="s">
        <v>78</v>
      </c>
      <c r="C2477" s="73">
        <v>6600</v>
      </c>
      <c r="D2477" s="73">
        <v>6600</v>
      </c>
      <c r="E2477" s="74">
        <f t="shared" si="558"/>
        <v>100</v>
      </c>
    </row>
    <row r="2478" spans="1:5" s="60" customFormat="1" x14ac:dyDescent="0.2">
      <c r="A2478" s="89">
        <v>412900</v>
      </c>
      <c r="B2478" s="25" t="s">
        <v>80</v>
      </c>
      <c r="C2478" s="73">
        <v>5000</v>
      </c>
      <c r="D2478" s="73">
        <v>3000</v>
      </c>
      <c r="E2478" s="74">
        <f t="shared" si="558"/>
        <v>60</v>
      </c>
    </row>
    <row r="2479" spans="1:5" s="79" customFormat="1" ht="19.5" x14ac:dyDescent="0.2">
      <c r="A2479" s="91">
        <v>413000</v>
      </c>
      <c r="B2479" s="75" t="s">
        <v>101</v>
      </c>
      <c r="C2479" s="134">
        <f t="shared" ref="C2479" si="559">C2480</f>
        <v>3000</v>
      </c>
      <c r="D2479" s="134">
        <f>D2480</f>
        <v>3000</v>
      </c>
      <c r="E2479" s="135">
        <f t="shared" si="558"/>
        <v>100</v>
      </c>
    </row>
    <row r="2480" spans="1:5" s="60" customFormat="1" x14ac:dyDescent="0.2">
      <c r="A2480" s="89">
        <v>413900</v>
      </c>
      <c r="B2480" s="25" t="s">
        <v>110</v>
      </c>
      <c r="C2480" s="73">
        <v>3000</v>
      </c>
      <c r="D2480" s="73">
        <v>3000</v>
      </c>
      <c r="E2480" s="74">
        <f t="shared" si="558"/>
        <v>100</v>
      </c>
    </row>
    <row r="2481" spans="1:5" s="60" customFormat="1" ht="19.5" x14ac:dyDescent="0.2">
      <c r="A2481" s="91">
        <v>510000</v>
      </c>
      <c r="B2481" s="75" t="s">
        <v>273</v>
      </c>
      <c r="C2481" s="134">
        <f t="shared" ref="C2481" si="560">C2482+C2485</f>
        <v>16000</v>
      </c>
      <c r="D2481" s="134">
        <f t="shared" ref="D2481" si="561">D2482+D2485</f>
        <v>23100</v>
      </c>
      <c r="E2481" s="135">
        <f t="shared" si="558"/>
        <v>144.375</v>
      </c>
    </row>
    <row r="2482" spans="1:5" s="60" customFormat="1" ht="19.5" x14ac:dyDescent="0.2">
      <c r="A2482" s="91">
        <v>511000</v>
      </c>
      <c r="B2482" s="75" t="s">
        <v>274</v>
      </c>
      <c r="C2482" s="134">
        <f t="shared" ref="C2482" si="562">SUM(C2483:C2484)</f>
        <v>13000</v>
      </c>
      <c r="D2482" s="134">
        <f t="shared" ref="D2482" si="563">SUM(D2483:D2484)</f>
        <v>20100</v>
      </c>
      <c r="E2482" s="135">
        <f t="shared" si="558"/>
        <v>154.61538461538461</v>
      </c>
    </row>
    <row r="2483" spans="1:5" s="60" customFormat="1" ht="18.75" customHeight="1" x14ac:dyDescent="0.2">
      <c r="A2483" s="89">
        <v>511200</v>
      </c>
      <c r="B2483" s="25" t="s">
        <v>276</v>
      </c>
      <c r="C2483" s="73">
        <v>3000</v>
      </c>
      <c r="D2483" s="73">
        <v>10100</v>
      </c>
      <c r="E2483" s="74"/>
    </row>
    <row r="2484" spans="1:5" s="60" customFormat="1" x14ac:dyDescent="0.2">
      <c r="A2484" s="89">
        <v>511300</v>
      </c>
      <c r="B2484" s="25" t="s">
        <v>277</v>
      </c>
      <c r="C2484" s="73">
        <v>10000</v>
      </c>
      <c r="D2484" s="73">
        <v>10000</v>
      </c>
      <c r="E2484" s="74">
        <f t="shared" si="558"/>
        <v>100</v>
      </c>
    </row>
    <row r="2485" spans="1:5" s="79" customFormat="1" ht="19.5" x14ac:dyDescent="0.2">
      <c r="A2485" s="91">
        <v>516000</v>
      </c>
      <c r="B2485" s="75" t="s">
        <v>287</v>
      </c>
      <c r="C2485" s="134">
        <f t="shared" ref="C2485" si="564">C2486</f>
        <v>3000</v>
      </c>
      <c r="D2485" s="134">
        <f>D2486</f>
        <v>3000.0000000000005</v>
      </c>
      <c r="E2485" s="135">
        <f t="shared" si="558"/>
        <v>100.00000000000003</v>
      </c>
    </row>
    <row r="2486" spans="1:5" s="60" customFormat="1" x14ac:dyDescent="0.2">
      <c r="A2486" s="89">
        <v>516100</v>
      </c>
      <c r="B2486" s="25" t="s">
        <v>287</v>
      </c>
      <c r="C2486" s="73">
        <v>3000</v>
      </c>
      <c r="D2486" s="73">
        <v>3000.0000000000005</v>
      </c>
      <c r="E2486" s="74">
        <f t="shared" si="558"/>
        <v>100.00000000000003</v>
      </c>
    </row>
    <row r="2487" spans="1:5" s="79" customFormat="1" ht="19.5" x14ac:dyDescent="0.2">
      <c r="A2487" s="91">
        <v>630000</v>
      </c>
      <c r="B2487" s="75" t="s">
        <v>308</v>
      </c>
      <c r="C2487" s="134">
        <f t="shared" ref="C2487" si="565">C2488+C2490</f>
        <v>254000</v>
      </c>
      <c r="D2487" s="134">
        <f t="shared" ref="D2487" si="566">D2488+D2490</f>
        <v>254000</v>
      </c>
      <c r="E2487" s="135">
        <f t="shared" si="558"/>
        <v>100</v>
      </c>
    </row>
    <row r="2488" spans="1:5" s="79" customFormat="1" ht="19.5" x14ac:dyDescent="0.2">
      <c r="A2488" s="91">
        <v>631000</v>
      </c>
      <c r="B2488" s="75" t="s">
        <v>309</v>
      </c>
      <c r="C2488" s="134">
        <f t="shared" ref="C2488" si="567">C2489</f>
        <v>234000</v>
      </c>
      <c r="D2488" s="134">
        <f>D2489</f>
        <v>234000</v>
      </c>
      <c r="E2488" s="135">
        <f t="shared" si="558"/>
        <v>100</v>
      </c>
    </row>
    <row r="2489" spans="1:5" s="60" customFormat="1" x14ac:dyDescent="0.2">
      <c r="A2489" s="138">
        <v>631900</v>
      </c>
      <c r="B2489" s="25" t="s">
        <v>312</v>
      </c>
      <c r="C2489" s="73">
        <v>234000</v>
      </c>
      <c r="D2489" s="73">
        <v>234000</v>
      </c>
      <c r="E2489" s="74">
        <f t="shared" si="558"/>
        <v>100</v>
      </c>
    </row>
    <row r="2490" spans="1:5" s="79" customFormat="1" ht="19.5" x14ac:dyDescent="0.2">
      <c r="A2490" s="91">
        <v>638000</v>
      </c>
      <c r="B2490" s="75" t="s">
        <v>317</v>
      </c>
      <c r="C2490" s="134">
        <f t="shared" ref="C2490" si="568">C2491</f>
        <v>20000</v>
      </c>
      <c r="D2490" s="134">
        <f>D2491</f>
        <v>20000</v>
      </c>
      <c r="E2490" s="135">
        <f t="shared" si="558"/>
        <v>100</v>
      </c>
    </row>
    <row r="2491" spans="1:5" s="60" customFormat="1" x14ac:dyDescent="0.2">
      <c r="A2491" s="89">
        <v>638100</v>
      </c>
      <c r="B2491" s="25" t="s">
        <v>318</v>
      </c>
      <c r="C2491" s="73">
        <v>20000</v>
      </c>
      <c r="D2491" s="73">
        <v>20000</v>
      </c>
      <c r="E2491" s="74">
        <f t="shared" si="558"/>
        <v>100</v>
      </c>
    </row>
    <row r="2492" spans="1:5" s="60" customFormat="1" x14ac:dyDescent="0.2">
      <c r="A2492" s="141"/>
      <c r="B2492" s="128" t="s">
        <v>327</v>
      </c>
      <c r="C2492" s="139">
        <f>C2461+C2481+C2487</f>
        <v>3913000</v>
      </c>
      <c r="D2492" s="139">
        <f>D2461+D2481+D2487</f>
        <v>3869000</v>
      </c>
      <c r="E2492" s="140">
        <f t="shared" si="558"/>
        <v>98.875543061589582</v>
      </c>
    </row>
    <row r="2493" spans="1:5" s="60" customFormat="1" x14ac:dyDescent="0.2">
      <c r="A2493" s="142"/>
      <c r="B2493" s="67"/>
      <c r="C2493" s="124"/>
      <c r="D2493" s="124"/>
      <c r="E2493" s="125"/>
    </row>
    <row r="2494" spans="1:5" s="60" customFormat="1" x14ac:dyDescent="0.2">
      <c r="A2494" s="77"/>
      <c r="B2494" s="67"/>
      <c r="C2494" s="132"/>
      <c r="D2494" s="132"/>
      <c r="E2494" s="133"/>
    </row>
    <row r="2495" spans="1:5" s="60" customFormat="1" ht="19.5" x14ac:dyDescent="0.2">
      <c r="A2495" s="89" t="s">
        <v>475</v>
      </c>
      <c r="B2495" s="75"/>
      <c r="C2495" s="132"/>
      <c r="D2495" s="132"/>
      <c r="E2495" s="133"/>
    </row>
    <row r="2496" spans="1:5" s="60" customFormat="1" ht="19.5" x14ac:dyDescent="0.2">
      <c r="A2496" s="89" t="s">
        <v>412</v>
      </c>
      <c r="B2496" s="75"/>
      <c r="C2496" s="132"/>
      <c r="D2496" s="132"/>
      <c r="E2496" s="133"/>
    </row>
    <row r="2497" spans="1:5" s="60" customFormat="1" ht="19.5" x14ac:dyDescent="0.2">
      <c r="A2497" s="89" t="s">
        <v>476</v>
      </c>
      <c r="B2497" s="75"/>
      <c r="C2497" s="132"/>
      <c r="D2497" s="132"/>
      <c r="E2497" s="133"/>
    </row>
    <row r="2498" spans="1:5" s="60" customFormat="1" ht="19.5" x14ac:dyDescent="0.2">
      <c r="A2498" s="89" t="s">
        <v>326</v>
      </c>
      <c r="B2498" s="75"/>
      <c r="C2498" s="132"/>
      <c r="D2498" s="132"/>
      <c r="E2498" s="133"/>
    </row>
    <row r="2499" spans="1:5" s="60" customFormat="1" x14ac:dyDescent="0.2">
      <c r="A2499" s="89"/>
      <c r="B2499" s="66"/>
      <c r="C2499" s="124"/>
      <c r="D2499" s="124"/>
      <c r="E2499" s="125"/>
    </row>
    <row r="2500" spans="1:5" s="60" customFormat="1" ht="19.5" x14ac:dyDescent="0.2">
      <c r="A2500" s="91">
        <v>410000</v>
      </c>
      <c r="B2500" s="69" t="s">
        <v>42</v>
      </c>
      <c r="C2500" s="134">
        <f t="shared" ref="C2500" si="569">C2501+C2506+C2518</f>
        <v>1251000</v>
      </c>
      <c r="D2500" s="134">
        <f t="shared" ref="D2500" si="570">D2501+D2506+D2518</f>
        <v>1209700</v>
      </c>
      <c r="E2500" s="135">
        <f t="shared" si="558"/>
        <v>96.698641087130298</v>
      </c>
    </row>
    <row r="2501" spans="1:5" s="60" customFormat="1" ht="19.5" x14ac:dyDescent="0.2">
      <c r="A2501" s="91">
        <v>411000</v>
      </c>
      <c r="B2501" s="69" t="s">
        <v>43</v>
      </c>
      <c r="C2501" s="134">
        <f t="shared" ref="C2501" si="571">SUM(C2502:C2505)</f>
        <v>965900</v>
      </c>
      <c r="D2501" s="134">
        <f t="shared" ref="D2501" si="572">SUM(D2502:D2505)</f>
        <v>926000</v>
      </c>
      <c r="E2501" s="135">
        <f t="shared" si="558"/>
        <v>95.869137591883216</v>
      </c>
    </row>
    <row r="2502" spans="1:5" s="60" customFormat="1" x14ac:dyDescent="0.2">
      <c r="A2502" s="89">
        <v>411100</v>
      </c>
      <c r="B2502" s="25" t="s">
        <v>44</v>
      </c>
      <c r="C2502" s="73">
        <v>900000</v>
      </c>
      <c r="D2502" s="73">
        <v>842000</v>
      </c>
      <c r="E2502" s="74">
        <f t="shared" si="558"/>
        <v>93.555555555555557</v>
      </c>
    </row>
    <row r="2503" spans="1:5" s="60" customFormat="1" ht="37.5" x14ac:dyDescent="0.2">
      <c r="A2503" s="89">
        <v>411200</v>
      </c>
      <c r="B2503" s="25" t="s">
        <v>45</v>
      </c>
      <c r="C2503" s="73">
        <v>41000</v>
      </c>
      <c r="D2503" s="73">
        <v>52800</v>
      </c>
      <c r="E2503" s="74">
        <f t="shared" si="558"/>
        <v>128.78048780487805</v>
      </c>
    </row>
    <row r="2504" spans="1:5" s="60" customFormat="1" ht="37.5" x14ac:dyDescent="0.2">
      <c r="A2504" s="89">
        <v>411300</v>
      </c>
      <c r="B2504" s="25" t="s">
        <v>46</v>
      </c>
      <c r="C2504" s="73">
        <v>10000</v>
      </c>
      <c r="D2504" s="73">
        <v>13000</v>
      </c>
      <c r="E2504" s="74">
        <f t="shared" si="558"/>
        <v>130</v>
      </c>
    </row>
    <row r="2505" spans="1:5" s="60" customFormat="1" x14ac:dyDescent="0.2">
      <c r="A2505" s="89">
        <v>411400</v>
      </c>
      <c r="B2505" s="25" t="s">
        <v>47</v>
      </c>
      <c r="C2505" s="73">
        <v>14900</v>
      </c>
      <c r="D2505" s="73">
        <v>18200</v>
      </c>
      <c r="E2505" s="74">
        <f t="shared" si="558"/>
        <v>122.14765100671141</v>
      </c>
    </row>
    <row r="2506" spans="1:5" s="60" customFormat="1" ht="19.5" x14ac:dyDescent="0.2">
      <c r="A2506" s="91">
        <v>412000</v>
      </c>
      <c r="B2506" s="75" t="s">
        <v>48</v>
      </c>
      <c r="C2506" s="134">
        <f t="shared" ref="C2506" si="573">SUM(C2507:C2517)</f>
        <v>285100</v>
      </c>
      <c r="D2506" s="134">
        <f>SUM(D2507:D2517)</f>
        <v>282700</v>
      </c>
      <c r="E2506" s="135">
        <f t="shared" si="558"/>
        <v>99.158190108733777</v>
      </c>
    </row>
    <row r="2507" spans="1:5" s="60" customFormat="1" ht="37.5" x14ac:dyDescent="0.2">
      <c r="A2507" s="89">
        <v>412200</v>
      </c>
      <c r="B2507" s="25" t="s">
        <v>50</v>
      </c>
      <c r="C2507" s="73">
        <v>160000</v>
      </c>
      <c r="D2507" s="73">
        <v>158000</v>
      </c>
      <c r="E2507" s="74">
        <f t="shared" si="558"/>
        <v>98.75</v>
      </c>
    </row>
    <row r="2508" spans="1:5" s="60" customFormat="1" x14ac:dyDescent="0.2">
      <c r="A2508" s="89">
        <v>412300</v>
      </c>
      <c r="B2508" s="25" t="s">
        <v>51</v>
      </c>
      <c r="C2508" s="73">
        <v>20200</v>
      </c>
      <c r="D2508" s="73">
        <v>20000</v>
      </c>
      <c r="E2508" s="74">
        <f t="shared" si="558"/>
        <v>99.009900990099013</v>
      </c>
    </row>
    <row r="2509" spans="1:5" s="60" customFormat="1" x14ac:dyDescent="0.2">
      <c r="A2509" s="89">
        <v>412500</v>
      </c>
      <c r="B2509" s="25" t="s">
        <v>55</v>
      </c>
      <c r="C2509" s="73">
        <v>7900</v>
      </c>
      <c r="D2509" s="73">
        <v>7000</v>
      </c>
      <c r="E2509" s="74">
        <f t="shared" si="558"/>
        <v>88.60759493670885</v>
      </c>
    </row>
    <row r="2510" spans="1:5" s="60" customFormat="1" x14ac:dyDescent="0.2">
      <c r="A2510" s="89">
        <v>412600</v>
      </c>
      <c r="B2510" s="25" t="s">
        <v>56</v>
      </c>
      <c r="C2510" s="73">
        <v>6300</v>
      </c>
      <c r="D2510" s="73">
        <v>5999.9999999999991</v>
      </c>
      <c r="E2510" s="74">
        <f t="shared" si="558"/>
        <v>95.238095238095227</v>
      </c>
    </row>
    <row r="2511" spans="1:5" s="60" customFormat="1" x14ac:dyDescent="0.2">
      <c r="A2511" s="89">
        <v>412700</v>
      </c>
      <c r="B2511" s="25" t="s">
        <v>58</v>
      </c>
      <c r="C2511" s="73">
        <v>75000</v>
      </c>
      <c r="D2511" s="73">
        <v>74000</v>
      </c>
      <c r="E2511" s="74">
        <f t="shared" si="558"/>
        <v>98.666666666666671</v>
      </c>
    </row>
    <row r="2512" spans="1:5" s="60" customFormat="1" x14ac:dyDescent="0.2">
      <c r="A2512" s="89">
        <v>412900</v>
      </c>
      <c r="B2512" s="25" t="s">
        <v>74</v>
      </c>
      <c r="C2512" s="73">
        <v>1000</v>
      </c>
      <c r="D2512" s="73">
        <v>2000</v>
      </c>
      <c r="E2512" s="74">
        <f t="shared" si="558"/>
        <v>200</v>
      </c>
    </row>
    <row r="2513" spans="1:5" s="60" customFormat="1" x14ac:dyDescent="0.2">
      <c r="A2513" s="89">
        <v>412900</v>
      </c>
      <c r="B2513" s="25" t="s">
        <v>75</v>
      </c>
      <c r="C2513" s="73">
        <v>3700</v>
      </c>
      <c r="D2513" s="73">
        <v>2700</v>
      </c>
      <c r="E2513" s="74">
        <f t="shared" si="558"/>
        <v>72.972972972972968</v>
      </c>
    </row>
    <row r="2514" spans="1:5" s="60" customFormat="1" x14ac:dyDescent="0.2">
      <c r="A2514" s="89">
        <v>412900</v>
      </c>
      <c r="B2514" s="126" t="s">
        <v>76</v>
      </c>
      <c r="C2514" s="73">
        <v>1000</v>
      </c>
      <c r="D2514" s="73">
        <v>1000</v>
      </c>
      <c r="E2514" s="74">
        <f t="shared" si="558"/>
        <v>100</v>
      </c>
    </row>
    <row r="2515" spans="1:5" s="60" customFormat="1" x14ac:dyDescent="0.2">
      <c r="A2515" s="89">
        <v>412900</v>
      </c>
      <c r="B2515" s="126" t="s">
        <v>77</v>
      </c>
      <c r="C2515" s="73">
        <v>1000</v>
      </c>
      <c r="D2515" s="73">
        <v>1000</v>
      </c>
      <c r="E2515" s="74">
        <f t="shared" si="558"/>
        <v>100</v>
      </c>
    </row>
    <row r="2516" spans="1:5" s="60" customFormat="1" x14ac:dyDescent="0.2">
      <c r="A2516" s="89">
        <v>412900</v>
      </c>
      <c r="B2516" s="126" t="s">
        <v>78</v>
      </c>
      <c r="C2516" s="73">
        <v>2000</v>
      </c>
      <c r="D2516" s="73">
        <v>2000</v>
      </c>
      <c r="E2516" s="74">
        <f t="shared" si="558"/>
        <v>100</v>
      </c>
    </row>
    <row r="2517" spans="1:5" s="60" customFormat="1" x14ac:dyDescent="0.2">
      <c r="A2517" s="89">
        <v>412900</v>
      </c>
      <c r="B2517" s="25" t="s">
        <v>80</v>
      </c>
      <c r="C2517" s="73">
        <v>7000</v>
      </c>
      <c r="D2517" s="73">
        <v>8999.9999999999964</v>
      </c>
      <c r="E2517" s="74">
        <f t="shared" si="558"/>
        <v>128.57142857142853</v>
      </c>
    </row>
    <row r="2518" spans="1:5" s="79" customFormat="1" ht="19.5" x14ac:dyDescent="0.2">
      <c r="A2518" s="91">
        <v>413000</v>
      </c>
      <c r="B2518" s="75" t="s">
        <v>101</v>
      </c>
      <c r="C2518" s="134">
        <f t="shared" ref="C2518" si="574">C2519</f>
        <v>0</v>
      </c>
      <c r="D2518" s="134">
        <f>D2519</f>
        <v>1000</v>
      </c>
      <c r="E2518" s="135">
        <v>0</v>
      </c>
    </row>
    <row r="2519" spans="1:5" s="60" customFormat="1" x14ac:dyDescent="0.2">
      <c r="A2519" s="89">
        <v>413900</v>
      </c>
      <c r="B2519" s="25" t="s">
        <v>110</v>
      </c>
      <c r="C2519" s="73">
        <v>0</v>
      </c>
      <c r="D2519" s="73">
        <v>1000</v>
      </c>
      <c r="E2519" s="74">
        <v>0</v>
      </c>
    </row>
    <row r="2520" spans="1:5" s="79" customFormat="1" ht="19.5" x14ac:dyDescent="0.2">
      <c r="A2520" s="91">
        <v>510000</v>
      </c>
      <c r="B2520" s="75" t="s">
        <v>273</v>
      </c>
      <c r="C2520" s="134">
        <f>C2521+C2523</f>
        <v>16000</v>
      </c>
      <c r="D2520" s="134">
        <f>D2521+D2523</f>
        <v>16000</v>
      </c>
      <c r="E2520" s="135">
        <f t="shared" si="558"/>
        <v>100</v>
      </c>
    </row>
    <row r="2521" spans="1:5" s="60" customFormat="1" ht="19.5" x14ac:dyDescent="0.2">
      <c r="A2521" s="91">
        <v>511000</v>
      </c>
      <c r="B2521" s="75" t="s">
        <v>274</v>
      </c>
      <c r="C2521" s="134">
        <f>SUM(C2522:C2522)</f>
        <v>15000</v>
      </c>
      <c r="D2521" s="134">
        <f>SUM(D2522:D2522)</f>
        <v>15000</v>
      </c>
      <c r="E2521" s="135">
        <f t="shared" si="558"/>
        <v>100</v>
      </c>
    </row>
    <row r="2522" spans="1:5" s="60" customFormat="1" x14ac:dyDescent="0.2">
      <c r="A2522" s="89">
        <v>511300</v>
      </c>
      <c r="B2522" s="25" t="s">
        <v>277</v>
      </c>
      <c r="C2522" s="73">
        <v>15000</v>
      </c>
      <c r="D2522" s="73">
        <v>15000</v>
      </c>
      <c r="E2522" s="74">
        <f t="shared" si="558"/>
        <v>100</v>
      </c>
    </row>
    <row r="2523" spans="1:5" s="79" customFormat="1" ht="19.5" x14ac:dyDescent="0.2">
      <c r="A2523" s="91">
        <v>516000</v>
      </c>
      <c r="B2523" s="75" t="s">
        <v>287</v>
      </c>
      <c r="C2523" s="134">
        <f t="shared" ref="C2523" si="575">C2524</f>
        <v>1000</v>
      </c>
      <c r="D2523" s="134">
        <f>D2524</f>
        <v>1000</v>
      </c>
      <c r="E2523" s="135">
        <f t="shared" si="558"/>
        <v>100</v>
      </c>
    </row>
    <row r="2524" spans="1:5" s="60" customFormat="1" x14ac:dyDescent="0.2">
      <c r="A2524" s="89">
        <v>516100</v>
      </c>
      <c r="B2524" s="25" t="s">
        <v>287</v>
      </c>
      <c r="C2524" s="73">
        <v>1000</v>
      </c>
      <c r="D2524" s="73">
        <v>1000</v>
      </c>
      <c r="E2524" s="74">
        <f t="shared" si="558"/>
        <v>100</v>
      </c>
    </row>
    <row r="2525" spans="1:5" s="79" customFormat="1" ht="19.5" x14ac:dyDescent="0.2">
      <c r="A2525" s="91">
        <v>630000</v>
      </c>
      <c r="B2525" s="75" t="s">
        <v>308</v>
      </c>
      <c r="C2525" s="134">
        <f>C2526</f>
        <v>8900</v>
      </c>
      <c r="D2525" s="134">
        <f>D2526</f>
        <v>14999.999999999998</v>
      </c>
      <c r="E2525" s="135">
        <f t="shared" si="558"/>
        <v>168.53932584269663</v>
      </c>
    </row>
    <row r="2526" spans="1:5" s="79" customFormat="1" ht="19.5" x14ac:dyDescent="0.2">
      <c r="A2526" s="91">
        <v>638000</v>
      </c>
      <c r="B2526" s="75" t="s">
        <v>317</v>
      </c>
      <c r="C2526" s="134">
        <f t="shared" ref="C2526" si="576">C2527</f>
        <v>8900</v>
      </c>
      <c r="D2526" s="134">
        <f>D2527</f>
        <v>14999.999999999998</v>
      </c>
      <c r="E2526" s="135">
        <f t="shared" si="558"/>
        <v>168.53932584269663</v>
      </c>
    </row>
    <row r="2527" spans="1:5" s="60" customFormat="1" x14ac:dyDescent="0.2">
      <c r="A2527" s="89">
        <v>638100</v>
      </c>
      <c r="B2527" s="25" t="s">
        <v>318</v>
      </c>
      <c r="C2527" s="73">
        <v>8900</v>
      </c>
      <c r="D2527" s="73">
        <v>14999.999999999998</v>
      </c>
      <c r="E2527" s="74">
        <f t="shared" si="558"/>
        <v>168.53932584269663</v>
      </c>
    </row>
    <row r="2528" spans="1:5" s="60" customFormat="1" x14ac:dyDescent="0.2">
      <c r="A2528" s="141"/>
      <c r="B2528" s="128" t="s">
        <v>327</v>
      </c>
      <c r="C2528" s="139">
        <f>C2500+C2520+C2525</f>
        <v>1275900</v>
      </c>
      <c r="D2528" s="139">
        <f>D2500+D2520+D2525</f>
        <v>1240700</v>
      </c>
      <c r="E2528" s="140">
        <f t="shared" si="558"/>
        <v>97.241163100556477</v>
      </c>
    </row>
    <row r="2529" spans="1:5" s="60" customFormat="1" x14ac:dyDescent="0.2">
      <c r="A2529" s="142"/>
      <c r="B2529" s="67"/>
      <c r="C2529" s="124"/>
      <c r="D2529" s="124"/>
      <c r="E2529" s="125"/>
    </row>
    <row r="2530" spans="1:5" s="60" customFormat="1" x14ac:dyDescent="0.2">
      <c r="A2530" s="77"/>
      <c r="B2530" s="67"/>
      <c r="C2530" s="132"/>
      <c r="D2530" s="132"/>
      <c r="E2530" s="133"/>
    </row>
    <row r="2531" spans="1:5" s="60" customFormat="1" ht="19.5" x14ac:dyDescent="0.2">
      <c r="A2531" s="89" t="s">
        <v>477</v>
      </c>
      <c r="B2531" s="75"/>
      <c r="C2531" s="132"/>
      <c r="D2531" s="132"/>
      <c r="E2531" s="133"/>
    </row>
    <row r="2532" spans="1:5" s="60" customFormat="1" ht="19.5" x14ac:dyDescent="0.2">
      <c r="A2532" s="89" t="s">
        <v>412</v>
      </c>
      <c r="B2532" s="75"/>
      <c r="C2532" s="132"/>
      <c r="D2532" s="132"/>
      <c r="E2532" s="133"/>
    </row>
    <row r="2533" spans="1:5" s="60" customFormat="1" ht="19.5" x14ac:dyDescent="0.2">
      <c r="A2533" s="89" t="s">
        <v>478</v>
      </c>
      <c r="B2533" s="75"/>
      <c r="C2533" s="132"/>
      <c r="D2533" s="132"/>
      <c r="E2533" s="133"/>
    </row>
    <row r="2534" spans="1:5" s="60" customFormat="1" ht="19.5" x14ac:dyDescent="0.2">
      <c r="A2534" s="89" t="s">
        <v>326</v>
      </c>
      <c r="B2534" s="75"/>
      <c r="C2534" s="132"/>
      <c r="D2534" s="132"/>
      <c r="E2534" s="133"/>
    </row>
    <row r="2535" spans="1:5" s="60" customFormat="1" x14ac:dyDescent="0.2">
      <c r="A2535" s="89"/>
      <c r="B2535" s="66"/>
      <c r="C2535" s="124"/>
      <c r="D2535" s="124"/>
      <c r="E2535" s="125"/>
    </row>
    <row r="2536" spans="1:5" s="60" customFormat="1" ht="19.5" x14ac:dyDescent="0.2">
      <c r="A2536" s="91">
        <v>410000</v>
      </c>
      <c r="B2536" s="69" t="s">
        <v>42</v>
      </c>
      <c r="C2536" s="134">
        <f>C2537+C2542</f>
        <v>1525500</v>
      </c>
      <c r="D2536" s="134">
        <f>D2537+D2542</f>
        <v>1521400</v>
      </c>
      <c r="E2536" s="135">
        <f t="shared" ref="E2536:E2586" si="577">D2536/C2536*100</f>
        <v>99.731235660439197</v>
      </c>
    </row>
    <row r="2537" spans="1:5" s="60" customFormat="1" ht="19.5" x14ac:dyDescent="0.2">
      <c r="A2537" s="91">
        <v>411000</v>
      </c>
      <c r="B2537" s="69" t="s">
        <v>43</v>
      </c>
      <c r="C2537" s="134">
        <f t="shared" ref="C2537" si="578">SUM(C2538:C2541)</f>
        <v>1165000</v>
      </c>
      <c r="D2537" s="134">
        <f t="shared" ref="D2537" si="579">SUM(D2538:D2541)</f>
        <v>1159000</v>
      </c>
      <c r="E2537" s="135">
        <f t="shared" si="577"/>
        <v>99.484978540772531</v>
      </c>
    </row>
    <row r="2538" spans="1:5" s="60" customFormat="1" x14ac:dyDescent="0.2">
      <c r="A2538" s="89">
        <v>411100</v>
      </c>
      <c r="B2538" s="25" t="s">
        <v>44</v>
      </c>
      <c r="C2538" s="73">
        <v>1100000</v>
      </c>
      <c r="D2538" s="73">
        <v>1084000</v>
      </c>
      <c r="E2538" s="74">
        <f t="shared" si="577"/>
        <v>98.545454545454547</v>
      </c>
    </row>
    <row r="2539" spans="1:5" s="60" customFormat="1" ht="37.5" x14ac:dyDescent="0.2">
      <c r="A2539" s="89">
        <v>411200</v>
      </c>
      <c r="B2539" s="25" t="s">
        <v>45</v>
      </c>
      <c r="C2539" s="73">
        <v>35000</v>
      </c>
      <c r="D2539" s="73">
        <v>35000</v>
      </c>
      <c r="E2539" s="74">
        <f t="shared" si="577"/>
        <v>100</v>
      </c>
    </row>
    <row r="2540" spans="1:5" s="60" customFormat="1" ht="37.5" x14ac:dyDescent="0.2">
      <c r="A2540" s="89">
        <v>411300</v>
      </c>
      <c r="B2540" s="25" t="s">
        <v>46</v>
      </c>
      <c r="C2540" s="73">
        <v>10000</v>
      </c>
      <c r="D2540" s="73">
        <v>20000</v>
      </c>
      <c r="E2540" s="74">
        <f t="shared" si="577"/>
        <v>200</v>
      </c>
    </row>
    <row r="2541" spans="1:5" s="60" customFormat="1" x14ac:dyDescent="0.2">
      <c r="A2541" s="89">
        <v>411400</v>
      </c>
      <c r="B2541" s="25" t="s">
        <v>47</v>
      </c>
      <c r="C2541" s="73">
        <v>20000</v>
      </c>
      <c r="D2541" s="73">
        <v>20000</v>
      </c>
      <c r="E2541" s="74">
        <f t="shared" si="577"/>
        <v>100</v>
      </c>
    </row>
    <row r="2542" spans="1:5" s="60" customFormat="1" ht="19.5" x14ac:dyDescent="0.2">
      <c r="A2542" s="91">
        <v>412000</v>
      </c>
      <c r="B2542" s="75" t="s">
        <v>48</v>
      </c>
      <c r="C2542" s="134">
        <f>SUM(C2543:C2552)</f>
        <v>360500</v>
      </c>
      <c r="D2542" s="134">
        <f>SUM(D2543:D2552)</f>
        <v>362400</v>
      </c>
      <c r="E2542" s="135">
        <f t="shared" si="577"/>
        <v>100.52704576976421</v>
      </c>
    </row>
    <row r="2543" spans="1:5" s="60" customFormat="1" ht="37.5" x14ac:dyDescent="0.2">
      <c r="A2543" s="89">
        <v>412200</v>
      </c>
      <c r="B2543" s="25" t="s">
        <v>50</v>
      </c>
      <c r="C2543" s="73">
        <v>215000</v>
      </c>
      <c r="D2543" s="73">
        <v>203700</v>
      </c>
      <c r="E2543" s="74">
        <f t="shared" si="577"/>
        <v>94.744186046511629</v>
      </c>
    </row>
    <row r="2544" spans="1:5" s="60" customFormat="1" x14ac:dyDescent="0.2">
      <c r="A2544" s="89">
        <v>412300</v>
      </c>
      <c r="B2544" s="25" t="s">
        <v>51</v>
      </c>
      <c r="C2544" s="73">
        <v>24100</v>
      </c>
      <c r="D2544" s="73">
        <v>24100</v>
      </c>
      <c r="E2544" s="74">
        <f t="shared" si="577"/>
        <v>100</v>
      </c>
    </row>
    <row r="2545" spans="1:5" s="60" customFormat="1" x14ac:dyDescent="0.2">
      <c r="A2545" s="89">
        <v>412500</v>
      </c>
      <c r="B2545" s="25" t="s">
        <v>55</v>
      </c>
      <c r="C2545" s="73">
        <v>5199.9999999999982</v>
      </c>
      <c r="D2545" s="73">
        <v>5199.9999999999982</v>
      </c>
      <c r="E2545" s="74">
        <f t="shared" si="577"/>
        <v>100</v>
      </c>
    </row>
    <row r="2546" spans="1:5" s="60" customFormat="1" x14ac:dyDescent="0.2">
      <c r="A2546" s="89">
        <v>412600</v>
      </c>
      <c r="B2546" s="25" t="s">
        <v>56</v>
      </c>
      <c r="C2546" s="73">
        <v>7000</v>
      </c>
      <c r="D2546" s="73">
        <v>7000</v>
      </c>
      <c r="E2546" s="74">
        <f t="shared" si="577"/>
        <v>100</v>
      </c>
    </row>
    <row r="2547" spans="1:5" s="60" customFormat="1" x14ac:dyDescent="0.2">
      <c r="A2547" s="89">
        <v>412700</v>
      </c>
      <c r="B2547" s="25" t="s">
        <v>58</v>
      </c>
      <c r="C2547" s="73">
        <v>100000</v>
      </c>
      <c r="D2547" s="73">
        <v>110000.00000000003</v>
      </c>
      <c r="E2547" s="74">
        <f t="shared" si="577"/>
        <v>110.00000000000003</v>
      </c>
    </row>
    <row r="2548" spans="1:5" s="60" customFormat="1" x14ac:dyDescent="0.2">
      <c r="A2548" s="89">
        <v>412900</v>
      </c>
      <c r="B2548" s="25" t="s">
        <v>74</v>
      </c>
      <c r="C2548" s="73">
        <v>1000</v>
      </c>
      <c r="D2548" s="73">
        <v>1000</v>
      </c>
      <c r="E2548" s="74">
        <f t="shared" si="577"/>
        <v>100</v>
      </c>
    </row>
    <row r="2549" spans="1:5" s="60" customFormat="1" x14ac:dyDescent="0.2">
      <c r="A2549" s="89">
        <v>412900</v>
      </c>
      <c r="B2549" s="126" t="s">
        <v>75</v>
      </c>
      <c r="C2549" s="73">
        <v>5500</v>
      </c>
      <c r="D2549" s="73">
        <v>6600</v>
      </c>
      <c r="E2549" s="74">
        <f t="shared" si="577"/>
        <v>120</v>
      </c>
    </row>
    <row r="2550" spans="1:5" s="60" customFormat="1" x14ac:dyDescent="0.2">
      <c r="A2550" s="89">
        <v>412900</v>
      </c>
      <c r="B2550" s="126" t="s">
        <v>77</v>
      </c>
      <c r="C2550" s="73">
        <v>400</v>
      </c>
      <c r="D2550" s="73">
        <v>500</v>
      </c>
      <c r="E2550" s="74">
        <f t="shared" si="577"/>
        <v>125</v>
      </c>
    </row>
    <row r="2551" spans="1:5" s="60" customFormat="1" x14ac:dyDescent="0.2">
      <c r="A2551" s="89">
        <v>412900</v>
      </c>
      <c r="B2551" s="126" t="s">
        <v>78</v>
      </c>
      <c r="C2551" s="73">
        <v>2300</v>
      </c>
      <c r="D2551" s="73">
        <v>2300</v>
      </c>
      <c r="E2551" s="74">
        <f t="shared" si="577"/>
        <v>100</v>
      </c>
    </row>
    <row r="2552" spans="1:5" s="60" customFormat="1" x14ac:dyDescent="0.2">
      <c r="A2552" s="89">
        <v>412900</v>
      </c>
      <c r="B2552" s="126" t="s">
        <v>80</v>
      </c>
      <c r="C2552" s="73">
        <v>0</v>
      </c>
      <c r="D2552" s="73">
        <v>2000</v>
      </c>
      <c r="E2552" s="74">
        <v>0</v>
      </c>
    </row>
    <row r="2553" spans="1:5" s="60" customFormat="1" ht="19.5" x14ac:dyDescent="0.2">
      <c r="A2553" s="91">
        <v>510000</v>
      </c>
      <c r="B2553" s="75" t="s">
        <v>273</v>
      </c>
      <c r="C2553" s="134">
        <f>C2554+C2556</f>
        <v>11700</v>
      </c>
      <c r="D2553" s="134">
        <f>D2554+D2556</f>
        <v>133700</v>
      </c>
      <c r="E2553" s="135"/>
    </row>
    <row r="2554" spans="1:5" s="60" customFormat="1" ht="19.5" x14ac:dyDescent="0.2">
      <c r="A2554" s="91">
        <v>511000</v>
      </c>
      <c r="B2554" s="75" t="s">
        <v>274</v>
      </c>
      <c r="C2554" s="134">
        <f>SUM(C2555:C2555)</f>
        <v>10000</v>
      </c>
      <c r="D2554" s="134">
        <f>SUM(D2555:D2555)</f>
        <v>132000</v>
      </c>
      <c r="E2554" s="135"/>
    </row>
    <row r="2555" spans="1:5" s="60" customFormat="1" x14ac:dyDescent="0.2">
      <c r="A2555" s="89">
        <v>511300</v>
      </c>
      <c r="B2555" s="25" t="s">
        <v>277</v>
      </c>
      <c r="C2555" s="73">
        <v>10000</v>
      </c>
      <c r="D2555" s="73">
        <v>132000</v>
      </c>
      <c r="E2555" s="74"/>
    </row>
    <row r="2556" spans="1:5" s="60" customFormat="1" ht="19.5" x14ac:dyDescent="0.2">
      <c r="A2556" s="91">
        <v>516000</v>
      </c>
      <c r="B2556" s="75" t="s">
        <v>287</v>
      </c>
      <c r="C2556" s="134">
        <f t="shared" ref="C2556" si="580">C2557</f>
        <v>1700</v>
      </c>
      <c r="D2556" s="134">
        <f>D2557</f>
        <v>1700</v>
      </c>
      <c r="E2556" s="135">
        <f t="shared" si="577"/>
        <v>100</v>
      </c>
    </row>
    <row r="2557" spans="1:5" s="60" customFormat="1" x14ac:dyDescent="0.2">
      <c r="A2557" s="89">
        <v>516100</v>
      </c>
      <c r="B2557" s="25" t="s">
        <v>287</v>
      </c>
      <c r="C2557" s="73">
        <v>1700</v>
      </c>
      <c r="D2557" s="73">
        <v>1700</v>
      </c>
      <c r="E2557" s="74">
        <f t="shared" si="577"/>
        <v>100</v>
      </c>
    </row>
    <row r="2558" spans="1:5" s="79" customFormat="1" ht="19.5" x14ac:dyDescent="0.2">
      <c r="A2558" s="91">
        <v>630000</v>
      </c>
      <c r="B2558" s="75" t="s">
        <v>308</v>
      </c>
      <c r="C2558" s="134">
        <f t="shared" ref="C2558" si="581">C2559+C2561</f>
        <v>13900</v>
      </c>
      <c r="D2558" s="134">
        <f t="shared" ref="D2558" si="582">D2559+D2561</f>
        <v>19000</v>
      </c>
      <c r="E2558" s="135">
        <f t="shared" si="577"/>
        <v>136.69064748201438</v>
      </c>
    </row>
    <row r="2559" spans="1:5" s="79" customFormat="1" ht="19.5" x14ac:dyDescent="0.2">
      <c r="A2559" s="91">
        <v>631000</v>
      </c>
      <c r="B2559" s="75" t="s">
        <v>309</v>
      </c>
      <c r="C2559" s="134">
        <f t="shared" ref="C2559" si="583">C2560</f>
        <v>4000</v>
      </c>
      <c r="D2559" s="134">
        <f>D2560</f>
        <v>4000</v>
      </c>
      <c r="E2559" s="135">
        <f t="shared" si="577"/>
        <v>100</v>
      </c>
    </row>
    <row r="2560" spans="1:5" s="60" customFormat="1" x14ac:dyDescent="0.2">
      <c r="A2560" s="138">
        <v>631900</v>
      </c>
      <c r="B2560" s="25" t="s">
        <v>312</v>
      </c>
      <c r="C2560" s="73">
        <v>4000</v>
      </c>
      <c r="D2560" s="73">
        <v>4000</v>
      </c>
      <c r="E2560" s="74">
        <f t="shared" si="577"/>
        <v>100</v>
      </c>
    </row>
    <row r="2561" spans="1:5" s="79" customFormat="1" ht="19.5" x14ac:dyDescent="0.2">
      <c r="A2561" s="91">
        <v>638000</v>
      </c>
      <c r="B2561" s="75" t="s">
        <v>317</v>
      </c>
      <c r="C2561" s="134">
        <f t="shared" ref="C2561" si="584">C2562</f>
        <v>9900</v>
      </c>
      <c r="D2561" s="134">
        <f>D2562</f>
        <v>15000</v>
      </c>
      <c r="E2561" s="135">
        <f t="shared" si="577"/>
        <v>151.5151515151515</v>
      </c>
    </row>
    <row r="2562" spans="1:5" s="60" customFormat="1" x14ac:dyDescent="0.2">
      <c r="A2562" s="89">
        <v>638100</v>
      </c>
      <c r="B2562" s="25" t="s">
        <v>318</v>
      </c>
      <c r="C2562" s="73">
        <v>9900</v>
      </c>
      <c r="D2562" s="73">
        <v>15000</v>
      </c>
      <c r="E2562" s="74">
        <f t="shared" si="577"/>
        <v>151.5151515151515</v>
      </c>
    </row>
    <row r="2563" spans="1:5" s="60" customFormat="1" x14ac:dyDescent="0.2">
      <c r="A2563" s="141"/>
      <c r="B2563" s="128" t="s">
        <v>327</v>
      </c>
      <c r="C2563" s="139">
        <f>C2536+C2553+C2558</f>
        <v>1551100</v>
      </c>
      <c r="D2563" s="139">
        <f>D2536+D2553+D2558</f>
        <v>1674100</v>
      </c>
      <c r="E2563" s="140">
        <f t="shared" si="577"/>
        <v>107.92985623106183</v>
      </c>
    </row>
    <row r="2564" spans="1:5" s="60" customFormat="1" x14ac:dyDescent="0.2">
      <c r="A2564" s="142"/>
      <c r="B2564" s="67"/>
      <c r="C2564" s="124"/>
      <c r="D2564" s="124"/>
      <c r="E2564" s="125"/>
    </row>
    <row r="2565" spans="1:5" s="60" customFormat="1" x14ac:dyDescent="0.2">
      <c r="A2565" s="77"/>
      <c r="B2565" s="67"/>
      <c r="C2565" s="132"/>
      <c r="D2565" s="132"/>
      <c r="E2565" s="133"/>
    </row>
    <row r="2566" spans="1:5" s="60" customFormat="1" ht="19.5" x14ac:dyDescent="0.2">
      <c r="A2566" s="89" t="s">
        <v>479</v>
      </c>
      <c r="B2566" s="75"/>
      <c r="C2566" s="132"/>
      <c r="D2566" s="132"/>
      <c r="E2566" s="133"/>
    </row>
    <row r="2567" spans="1:5" s="60" customFormat="1" ht="19.5" x14ac:dyDescent="0.2">
      <c r="A2567" s="89" t="s">
        <v>412</v>
      </c>
      <c r="B2567" s="75"/>
      <c r="C2567" s="132"/>
      <c r="D2567" s="132"/>
      <c r="E2567" s="133"/>
    </row>
    <row r="2568" spans="1:5" s="60" customFormat="1" ht="19.5" x14ac:dyDescent="0.2">
      <c r="A2568" s="89" t="s">
        <v>480</v>
      </c>
      <c r="B2568" s="75"/>
      <c r="C2568" s="132"/>
      <c r="D2568" s="132"/>
      <c r="E2568" s="133"/>
    </row>
    <row r="2569" spans="1:5" s="60" customFormat="1" ht="19.5" x14ac:dyDescent="0.2">
      <c r="A2569" s="89" t="s">
        <v>326</v>
      </c>
      <c r="B2569" s="75"/>
      <c r="C2569" s="132"/>
      <c r="D2569" s="132"/>
      <c r="E2569" s="133"/>
    </row>
    <row r="2570" spans="1:5" s="60" customFormat="1" x14ac:dyDescent="0.2">
      <c r="A2570" s="89"/>
      <c r="B2570" s="66"/>
      <c r="C2570" s="124"/>
      <c r="D2570" s="124"/>
      <c r="E2570" s="125"/>
    </row>
    <row r="2571" spans="1:5" s="60" customFormat="1" ht="19.5" x14ac:dyDescent="0.2">
      <c r="A2571" s="91">
        <v>410000</v>
      </c>
      <c r="B2571" s="69" t="s">
        <v>42</v>
      </c>
      <c r="C2571" s="134">
        <f t="shared" ref="C2571" si="585">C2572+C2577</f>
        <v>845100.00666666671</v>
      </c>
      <c r="D2571" s="134">
        <f t="shared" ref="D2571" si="586">D2572+D2577</f>
        <v>817200</v>
      </c>
      <c r="E2571" s="135">
        <f t="shared" si="577"/>
        <v>96.698614785637872</v>
      </c>
    </row>
    <row r="2572" spans="1:5" s="60" customFormat="1" ht="19.5" x14ac:dyDescent="0.2">
      <c r="A2572" s="91">
        <v>411000</v>
      </c>
      <c r="B2572" s="69" t="s">
        <v>43</v>
      </c>
      <c r="C2572" s="134">
        <f t="shared" ref="C2572" si="587">SUM(C2573:C2576)</f>
        <v>664000.00666666671</v>
      </c>
      <c r="D2572" s="134">
        <f t="shared" ref="D2572" si="588">SUM(D2573:D2576)</f>
        <v>665000</v>
      </c>
      <c r="E2572" s="135">
        <f t="shared" si="577"/>
        <v>100.15060140411043</v>
      </c>
    </row>
    <row r="2573" spans="1:5" s="60" customFormat="1" x14ac:dyDescent="0.2">
      <c r="A2573" s="89">
        <v>411100</v>
      </c>
      <c r="B2573" s="25" t="s">
        <v>44</v>
      </c>
      <c r="C2573" s="73">
        <v>636000</v>
      </c>
      <c r="D2573" s="73">
        <v>628900</v>
      </c>
      <c r="E2573" s="74">
        <f t="shared" si="577"/>
        <v>98.883647798742132</v>
      </c>
    </row>
    <row r="2574" spans="1:5" s="60" customFormat="1" ht="37.5" x14ac:dyDescent="0.2">
      <c r="A2574" s="89">
        <v>411200</v>
      </c>
      <c r="B2574" s="25" t="s">
        <v>45</v>
      </c>
      <c r="C2574" s="73">
        <v>20000</v>
      </c>
      <c r="D2574" s="73">
        <v>16700</v>
      </c>
      <c r="E2574" s="74">
        <f t="shared" si="577"/>
        <v>83.5</v>
      </c>
    </row>
    <row r="2575" spans="1:5" s="60" customFormat="1" ht="37.5" x14ac:dyDescent="0.2">
      <c r="A2575" s="89">
        <v>411300</v>
      </c>
      <c r="B2575" s="25" t="s">
        <v>46</v>
      </c>
      <c r="C2575" s="73">
        <v>0</v>
      </c>
      <c r="D2575" s="73">
        <v>10100</v>
      </c>
      <c r="E2575" s="74">
        <v>0</v>
      </c>
    </row>
    <row r="2576" spans="1:5" s="60" customFormat="1" x14ac:dyDescent="0.2">
      <c r="A2576" s="89">
        <v>411400</v>
      </c>
      <c r="B2576" s="25" t="s">
        <v>47</v>
      </c>
      <c r="C2576" s="73">
        <v>8000.0066666666662</v>
      </c>
      <c r="D2576" s="73">
        <v>9300</v>
      </c>
      <c r="E2576" s="74">
        <f t="shared" si="577"/>
        <v>116.24990312508075</v>
      </c>
    </row>
    <row r="2577" spans="1:5" s="60" customFormat="1" ht="19.5" x14ac:dyDescent="0.2">
      <c r="A2577" s="91">
        <v>412000</v>
      </c>
      <c r="B2577" s="75" t="s">
        <v>48</v>
      </c>
      <c r="C2577" s="134">
        <f>SUM(C2578:C2587)</f>
        <v>181100</v>
      </c>
      <c r="D2577" s="134">
        <f>SUM(D2578:D2587)</f>
        <v>152200</v>
      </c>
      <c r="E2577" s="135">
        <f t="shared" si="577"/>
        <v>84.041965764770836</v>
      </c>
    </row>
    <row r="2578" spans="1:5" s="60" customFormat="1" ht="37.5" x14ac:dyDescent="0.2">
      <c r="A2578" s="89">
        <v>412200</v>
      </c>
      <c r="B2578" s="25" t="s">
        <v>50</v>
      </c>
      <c r="C2578" s="73">
        <v>126600</v>
      </c>
      <c r="D2578" s="73">
        <v>99900</v>
      </c>
      <c r="E2578" s="74">
        <f t="shared" si="577"/>
        <v>78.909952606635073</v>
      </c>
    </row>
    <row r="2579" spans="1:5" s="60" customFormat="1" x14ac:dyDescent="0.2">
      <c r="A2579" s="89">
        <v>412300</v>
      </c>
      <c r="B2579" s="25" t="s">
        <v>51</v>
      </c>
      <c r="C2579" s="73">
        <v>12400</v>
      </c>
      <c r="D2579" s="73">
        <v>12200</v>
      </c>
      <c r="E2579" s="74">
        <f t="shared" si="577"/>
        <v>98.387096774193552</v>
      </c>
    </row>
    <row r="2580" spans="1:5" s="60" customFormat="1" x14ac:dyDescent="0.2">
      <c r="A2580" s="89">
        <v>412500</v>
      </c>
      <c r="B2580" s="25" t="s">
        <v>55</v>
      </c>
      <c r="C2580" s="73">
        <v>3000</v>
      </c>
      <c r="D2580" s="73">
        <v>4400</v>
      </c>
      <c r="E2580" s="74">
        <f t="shared" si="577"/>
        <v>146.66666666666666</v>
      </c>
    </row>
    <row r="2581" spans="1:5" s="60" customFormat="1" x14ac:dyDescent="0.2">
      <c r="A2581" s="89">
        <v>412600</v>
      </c>
      <c r="B2581" s="25" t="s">
        <v>56</v>
      </c>
      <c r="C2581" s="73">
        <v>2800</v>
      </c>
      <c r="D2581" s="73">
        <v>4900</v>
      </c>
      <c r="E2581" s="74">
        <f t="shared" si="577"/>
        <v>175</v>
      </c>
    </row>
    <row r="2582" spans="1:5" s="60" customFormat="1" x14ac:dyDescent="0.2">
      <c r="A2582" s="89">
        <v>412700</v>
      </c>
      <c r="B2582" s="25" t="s">
        <v>58</v>
      </c>
      <c r="C2582" s="73">
        <v>33800</v>
      </c>
      <c r="D2582" s="73">
        <v>23700</v>
      </c>
      <c r="E2582" s="74">
        <f t="shared" si="577"/>
        <v>70.118343195266277</v>
      </c>
    </row>
    <row r="2583" spans="1:5" s="60" customFormat="1" x14ac:dyDescent="0.2">
      <c r="A2583" s="89">
        <v>412900</v>
      </c>
      <c r="B2583" s="25" t="s">
        <v>74</v>
      </c>
      <c r="C2583" s="73">
        <v>0</v>
      </c>
      <c r="D2583" s="73">
        <v>1000</v>
      </c>
      <c r="E2583" s="74">
        <v>0</v>
      </c>
    </row>
    <row r="2584" spans="1:5" s="60" customFormat="1" x14ac:dyDescent="0.2">
      <c r="A2584" s="89">
        <v>412900</v>
      </c>
      <c r="B2584" s="126" t="s">
        <v>76</v>
      </c>
      <c r="C2584" s="73">
        <v>0</v>
      </c>
      <c r="D2584" s="73">
        <v>200</v>
      </c>
      <c r="E2584" s="74">
        <v>0</v>
      </c>
    </row>
    <row r="2585" spans="1:5" s="60" customFormat="1" x14ac:dyDescent="0.2">
      <c r="A2585" s="89">
        <v>412900</v>
      </c>
      <c r="B2585" s="126" t="s">
        <v>77</v>
      </c>
      <c r="C2585" s="73">
        <v>1000</v>
      </c>
      <c r="D2585" s="73">
        <v>2000</v>
      </c>
      <c r="E2585" s="74">
        <f t="shared" si="577"/>
        <v>200</v>
      </c>
    </row>
    <row r="2586" spans="1:5" s="60" customFormat="1" x14ac:dyDescent="0.2">
      <c r="A2586" s="89">
        <v>412900</v>
      </c>
      <c r="B2586" s="126" t="s">
        <v>78</v>
      </c>
      <c r="C2586" s="73">
        <v>1300</v>
      </c>
      <c r="D2586" s="73">
        <v>1300</v>
      </c>
      <c r="E2586" s="74">
        <f t="shared" si="577"/>
        <v>100</v>
      </c>
    </row>
    <row r="2587" spans="1:5" s="60" customFormat="1" x14ac:dyDescent="0.2">
      <c r="A2587" s="89">
        <v>412900</v>
      </c>
      <c r="B2587" s="25" t="s">
        <v>80</v>
      </c>
      <c r="C2587" s="73">
        <v>200</v>
      </c>
      <c r="D2587" s="73">
        <v>2600</v>
      </c>
      <c r="E2587" s="74"/>
    </row>
    <row r="2588" spans="1:5" s="79" customFormat="1" ht="19.5" x14ac:dyDescent="0.2">
      <c r="A2588" s="91">
        <v>510000</v>
      </c>
      <c r="B2588" s="75" t="s">
        <v>273</v>
      </c>
      <c r="C2588" s="134">
        <f t="shared" ref="C2588" si="589">C2589</f>
        <v>0</v>
      </c>
      <c r="D2588" s="134">
        <f>D2589</f>
        <v>1100</v>
      </c>
      <c r="E2588" s="135">
        <v>0</v>
      </c>
    </row>
    <row r="2589" spans="1:5" s="79" customFormat="1" ht="19.5" x14ac:dyDescent="0.2">
      <c r="A2589" s="91">
        <v>511000</v>
      </c>
      <c r="B2589" s="75" t="s">
        <v>274</v>
      </c>
      <c r="C2589" s="134">
        <f t="shared" ref="C2589" si="590">SUM(C2590:C2591)</f>
        <v>0</v>
      </c>
      <c r="D2589" s="134">
        <f t="shared" ref="D2589" si="591">SUM(D2590:D2591)</f>
        <v>1100</v>
      </c>
      <c r="E2589" s="135">
        <v>0</v>
      </c>
    </row>
    <row r="2590" spans="1:5" s="60" customFormat="1" ht="18.75" customHeight="1" x14ac:dyDescent="0.2">
      <c r="A2590" s="89">
        <v>511200</v>
      </c>
      <c r="B2590" s="25" t="s">
        <v>276</v>
      </c>
      <c r="C2590" s="73">
        <v>0</v>
      </c>
      <c r="D2590" s="73">
        <v>100</v>
      </c>
      <c r="E2590" s="74">
        <v>0</v>
      </c>
    </row>
    <row r="2591" spans="1:5" s="60" customFormat="1" x14ac:dyDescent="0.2">
      <c r="A2591" s="89">
        <v>511300</v>
      </c>
      <c r="B2591" s="25" t="s">
        <v>277</v>
      </c>
      <c r="C2591" s="73">
        <v>0</v>
      </c>
      <c r="D2591" s="73">
        <v>1000</v>
      </c>
      <c r="E2591" s="74">
        <v>0</v>
      </c>
    </row>
    <row r="2592" spans="1:5" s="79" customFormat="1" ht="19.5" x14ac:dyDescent="0.2">
      <c r="A2592" s="91">
        <v>630000</v>
      </c>
      <c r="B2592" s="75" t="s">
        <v>308</v>
      </c>
      <c r="C2592" s="134">
        <f t="shared" ref="C2592" si="592">C2593</f>
        <v>0</v>
      </c>
      <c r="D2592" s="134">
        <f>D2593</f>
        <v>8400</v>
      </c>
      <c r="E2592" s="135">
        <v>0</v>
      </c>
    </row>
    <row r="2593" spans="1:5" s="79" customFormat="1" ht="19.5" x14ac:dyDescent="0.2">
      <c r="A2593" s="91">
        <v>631000</v>
      </c>
      <c r="B2593" s="75" t="s">
        <v>309</v>
      </c>
      <c r="C2593" s="134">
        <f t="shared" ref="C2593" si="593">C2594</f>
        <v>0</v>
      </c>
      <c r="D2593" s="134">
        <f>D2594</f>
        <v>8400</v>
      </c>
      <c r="E2593" s="135">
        <v>0</v>
      </c>
    </row>
    <row r="2594" spans="1:5" s="60" customFormat="1" x14ac:dyDescent="0.2">
      <c r="A2594" s="138">
        <v>631900</v>
      </c>
      <c r="B2594" s="25" t="s">
        <v>312</v>
      </c>
      <c r="C2594" s="73">
        <v>0</v>
      </c>
      <c r="D2594" s="73">
        <v>8400</v>
      </c>
      <c r="E2594" s="74">
        <v>0</v>
      </c>
    </row>
    <row r="2595" spans="1:5" s="60" customFormat="1" x14ac:dyDescent="0.2">
      <c r="A2595" s="141"/>
      <c r="B2595" s="128" t="s">
        <v>327</v>
      </c>
      <c r="C2595" s="139">
        <f>C2571+C2588+C2592</f>
        <v>845100.00666666671</v>
      </c>
      <c r="D2595" s="139">
        <f>D2571+D2588+D2592</f>
        <v>826700</v>
      </c>
      <c r="E2595" s="140">
        <f t="shared" ref="E2595:E2648" si="594">D2595/C2595*100</f>
        <v>97.822742098980456</v>
      </c>
    </row>
    <row r="2596" spans="1:5" s="60" customFormat="1" x14ac:dyDescent="0.2">
      <c r="A2596" s="142"/>
      <c r="B2596" s="67"/>
      <c r="C2596" s="124"/>
      <c r="D2596" s="124"/>
      <c r="E2596" s="125"/>
    </row>
    <row r="2597" spans="1:5" s="60" customFormat="1" x14ac:dyDescent="0.2">
      <c r="A2597" s="77"/>
      <c r="B2597" s="67"/>
      <c r="C2597" s="132"/>
      <c r="D2597" s="132"/>
      <c r="E2597" s="133"/>
    </row>
    <row r="2598" spans="1:5" s="60" customFormat="1" ht="19.5" x14ac:dyDescent="0.2">
      <c r="A2598" s="89" t="s">
        <v>481</v>
      </c>
      <c r="B2598" s="75"/>
      <c r="C2598" s="132"/>
      <c r="D2598" s="132"/>
      <c r="E2598" s="133"/>
    </row>
    <row r="2599" spans="1:5" s="60" customFormat="1" ht="19.5" x14ac:dyDescent="0.2">
      <c r="A2599" s="89" t="s">
        <v>412</v>
      </c>
      <c r="B2599" s="75"/>
      <c r="C2599" s="132"/>
      <c r="D2599" s="132"/>
      <c r="E2599" s="133"/>
    </row>
    <row r="2600" spans="1:5" s="60" customFormat="1" ht="19.5" x14ac:dyDescent="0.2">
      <c r="A2600" s="89" t="s">
        <v>482</v>
      </c>
      <c r="B2600" s="75"/>
      <c r="C2600" s="132"/>
      <c r="D2600" s="132"/>
      <c r="E2600" s="133"/>
    </row>
    <row r="2601" spans="1:5" s="60" customFormat="1" ht="19.5" x14ac:dyDescent="0.2">
      <c r="A2601" s="89" t="s">
        <v>326</v>
      </c>
      <c r="B2601" s="75"/>
      <c r="C2601" s="132"/>
      <c r="D2601" s="132"/>
      <c r="E2601" s="133"/>
    </row>
    <row r="2602" spans="1:5" s="60" customFormat="1" x14ac:dyDescent="0.2">
      <c r="A2602" s="89"/>
      <c r="B2602" s="66"/>
      <c r="C2602" s="124"/>
      <c r="D2602" s="124"/>
      <c r="E2602" s="125"/>
    </row>
    <row r="2603" spans="1:5" s="60" customFormat="1" ht="19.5" x14ac:dyDescent="0.2">
      <c r="A2603" s="91">
        <v>410000</v>
      </c>
      <c r="B2603" s="69" t="s">
        <v>42</v>
      </c>
      <c r="C2603" s="134">
        <f t="shared" ref="C2603" si="595">C2604+C2609</f>
        <v>1960700</v>
      </c>
      <c r="D2603" s="134">
        <f t="shared" ref="D2603" si="596">D2604+D2609</f>
        <v>1957000</v>
      </c>
      <c r="E2603" s="135">
        <f t="shared" si="594"/>
        <v>99.811291885551086</v>
      </c>
    </row>
    <row r="2604" spans="1:5" s="60" customFormat="1" ht="19.5" x14ac:dyDescent="0.2">
      <c r="A2604" s="91">
        <v>411000</v>
      </c>
      <c r="B2604" s="69" t="s">
        <v>43</v>
      </c>
      <c r="C2604" s="134">
        <f t="shared" ref="C2604" si="597">SUM(C2605:C2608)</f>
        <v>1505800</v>
      </c>
      <c r="D2604" s="134">
        <f t="shared" ref="D2604" si="598">SUM(D2605:D2608)</f>
        <v>1502100</v>
      </c>
      <c r="E2604" s="135">
        <f t="shared" si="594"/>
        <v>99.754283437375477</v>
      </c>
    </row>
    <row r="2605" spans="1:5" s="60" customFormat="1" x14ac:dyDescent="0.2">
      <c r="A2605" s="89">
        <v>411100</v>
      </c>
      <c r="B2605" s="25" t="s">
        <v>44</v>
      </c>
      <c r="C2605" s="73">
        <v>1419000</v>
      </c>
      <c r="D2605" s="73">
        <v>1401000</v>
      </c>
      <c r="E2605" s="74">
        <f t="shared" si="594"/>
        <v>98.731501057082454</v>
      </c>
    </row>
    <row r="2606" spans="1:5" s="60" customFormat="1" ht="37.5" x14ac:dyDescent="0.2">
      <c r="A2606" s="89">
        <v>411200</v>
      </c>
      <c r="B2606" s="25" t="s">
        <v>45</v>
      </c>
      <c r="C2606" s="73">
        <v>53800</v>
      </c>
      <c r="D2606" s="73">
        <v>53800</v>
      </c>
      <c r="E2606" s="74">
        <f t="shared" si="594"/>
        <v>100</v>
      </c>
    </row>
    <row r="2607" spans="1:5" s="60" customFormat="1" ht="37.5" x14ac:dyDescent="0.2">
      <c r="A2607" s="89">
        <v>411300</v>
      </c>
      <c r="B2607" s="25" t="s">
        <v>46</v>
      </c>
      <c r="C2607" s="73">
        <v>3000</v>
      </c>
      <c r="D2607" s="73">
        <v>17300</v>
      </c>
      <c r="E2607" s="74"/>
    </row>
    <row r="2608" spans="1:5" s="60" customFormat="1" x14ac:dyDescent="0.2">
      <c r="A2608" s="89">
        <v>411400</v>
      </c>
      <c r="B2608" s="25" t="s">
        <v>47</v>
      </c>
      <c r="C2608" s="73">
        <v>30000</v>
      </c>
      <c r="D2608" s="73">
        <v>30000</v>
      </c>
      <c r="E2608" s="74">
        <f t="shared" si="594"/>
        <v>100</v>
      </c>
    </row>
    <row r="2609" spans="1:5" s="60" customFormat="1" ht="19.5" x14ac:dyDescent="0.2">
      <c r="A2609" s="91">
        <v>412000</v>
      </c>
      <c r="B2609" s="75" t="s">
        <v>48</v>
      </c>
      <c r="C2609" s="134">
        <f>SUM(C2610:C2618)</f>
        <v>454900</v>
      </c>
      <c r="D2609" s="134">
        <f>SUM(D2610:D2618)</f>
        <v>454899.99999999988</v>
      </c>
      <c r="E2609" s="135">
        <f t="shared" si="594"/>
        <v>99.999999999999972</v>
      </c>
    </row>
    <row r="2610" spans="1:5" s="60" customFormat="1" ht="37.5" x14ac:dyDescent="0.2">
      <c r="A2610" s="89">
        <v>412200</v>
      </c>
      <c r="B2610" s="25" t="s">
        <v>50</v>
      </c>
      <c r="C2610" s="73">
        <v>280000</v>
      </c>
      <c r="D2610" s="73">
        <v>264900</v>
      </c>
      <c r="E2610" s="74">
        <f t="shared" si="594"/>
        <v>94.607142857142861</v>
      </c>
    </row>
    <row r="2611" spans="1:5" s="60" customFormat="1" x14ac:dyDescent="0.2">
      <c r="A2611" s="89">
        <v>412300</v>
      </c>
      <c r="B2611" s="25" t="s">
        <v>51</v>
      </c>
      <c r="C2611" s="73">
        <v>34000</v>
      </c>
      <c r="D2611" s="73">
        <v>37000</v>
      </c>
      <c r="E2611" s="74">
        <f t="shared" si="594"/>
        <v>108.8235294117647</v>
      </c>
    </row>
    <row r="2612" spans="1:5" s="60" customFormat="1" x14ac:dyDescent="0.2">
      <c r="A2612" s="89">
        <v>412500</v>
      </c>
      <c r="B2612" s="25" t="s">
        <v>55</v>
      </c>
      <c r="C2612" s="73">
        <v>6000</v>
      </c>
      <c r="D2612" s="73">
        <v>6300</v>
      </c>
      <c r="E2612" s="74">
        <f t="shared" si="594"/>
        <v>105</v>
      </c>
    </row>
    <row r="2613" spans="1:5" s="60" customFormat="1" x14ac:dyDescent="0.2">
      <c r="A2613" s="89">
        <v>412600</v>
      </c>
      <c r="B2613" s="25" t="s">
        <v>56</v>
      </c>
      <c r="C2613" s="73">
        <v>5500</v>
      </c>
      <c r="D2613" s="73">
        <v>7099.9999999999982</v>
      </c>
      <c r="E2613" s="74">
        <f t="shared" si="594"/>
        <v>129.09090909090907</v>
      </c>
    </row>
    <row r="2614" spans="1:5" s="60" customFormat="1" x14ac:dyDescent="0.2">
      <c r="A2614" s="89">
        <v>412700</v>
      </c>
      <c r="B2614" s="25" t="s">
        <v>58</v>
      </c>
      <c r="C2614" s="73">
        <v>120000</v>
      </c>
      <c r="D2614" s="73">
        <v>123999.99999999988</v>
      </c>
      <c r="E2614" s="74">
        <f t="shared" si="594"/>
        <v>103.33333333333323</v>
      </c>
    </row>
    <row r="2615" spans="1:5" s="60" customFormat="1" x14ac:dyDescent="0.2">
      <c r="A2615" s="89">
        <v>412900</v>
      </c>
      <c r="B2615" s="25" t="s">
        <v>74</v>
      </c>
      <c r="C2615" s="73">
        <v>1500</v>
      </c>
      <c r="D2615" s="73">
        <v>1500</v>
      </c>
      <c r="E2615" s="74">
        <f t="shared" si="594"/>
        <v>100</v>
      </c>
    </row>
    <row r="2616" spans="1:5" s="60" customFormat="1" x14ac:dyDescent="0.2">
      <c r="A2616" s="89">
        <v>412900</v>
      </c>
      <c r="B2616" s="126" t="s">
        <v>77</v>
      </c>
      <c r="C2616" s="73">
        <v>4000</v>
      </c>
      <c r="D2616" s="73">
        <v>8700</v>
      </c>
      <c r="E2616" s="74">
        <f t="shared" si="594"/>
        <v>217.49999999999997</v>
      </c>
    </row>
    <row r="2617" spans="1:5" s="60" customFormat="1" x14ac:dyDescent="0.2">
      <c r="A2617" s="89">
        <v>412900</v>
      </c>
      <c r="B2617" s="126" t="s">
        <v>78</v>
      </c>
      <c r="C2617" s="73">
        <v>2900</v>
      </c>
      <c r="D2617" s="73">
        <v>2900.0000000000005</v>
      </c>
      <c r="E2617" s="74">
        <f t="shared" si="594"/>
        <v>100.00000000000003</v>
      </c>
    </row>
    <row r="2618" spans="1:5" s="60" customFormat="1" x14ac:dyDescent="0.2">
      <c r="A2618" s="89">
        <v>412900</v>
      </c>
      <c r="B2618" s="25" t="s">
        <v>80</v>
      </c>
      <c r="C2618" s="73">
        <v>1000</v>
      </c>
      <c r="D2618" s="73">
        <v>2500</v>
      </c>
      <c r="E2618" s="74">
        <f t="shared" si="594"/>
        <v>250</v>
      </c>
    </row>
    <row r="2619" spans="1:5" s="60" customFormat="1" ht="19.5" x14ac:dyDescent="0.2">
      <c r="A2619" s="91">
        <v>510000</v>
      </c>
      <c r="B2619" s="75" t="s">
        <v>273</v>
      </c>
      <c r="C2619" s="134">
        <f>C2620</f>
        <v>20000</v>
      </c>
      <c r="D2619" s="134">
        <f>D2620</f>
        <v>29000</v>
      </c>
      <c r="E2619" s="135">
        <f t="shared" si="594"/>
        <v>145</v>
      </c>
    </row>
    <row r="2620" spans="1:5" s="60" customFormat="1" ht="19.5" x14ac:dyDescent="0.2">
      <c r="A2620" s="91">
        <v>511000</v>
      </c>
      <c r="B2620" s="75" t="s">
        <v>274</v>
      </c>
      <c r="C2620" s="134">
        <f>SUM(C2621:C2621)</f>
        <v>20000</v>
      </c>
      <c r="D2620" s="134">
        <f>SUM(D2621:D2621)</f>
        <v>29000</v>
      </c>
      <c r="E2620" s="135">
        <f t="shared" si="594"/>
        <v>145</v>
      </c>
    </row>
    <row r="2621" spans="1:5" s="60" customFormat="1" x14ac:dyDescent="0.2">
      <c r="A2621" s="89">
        <v>511300</v>
      </c>
      <c r="B2621" s="25" t="s">
        <v>277</v>
      </c>
      <c r="C2621" s="73">
        <v>20000</v>
      </c>
      <c r="D2621" s="73">
        <v>29000</v>
      </c>
      <c r="E2621" s="74">
        <f t="shared" si="594"/>
        <v>145</v>
      </c>
    </row>
    <row r="2622" spans="1:5" s="79" customFormat="1" ht="19.5" x14ac:dyDescent="0.2">
      <c r="A2622" s="91">
        <v>630000</v>
      </c>
      <c r="B2622" s="75" t="s">
        <v>308</v>
      </c>
      <c r="C2622" s="134">
        <f t="shared" ref="C2622" si="599">C2623+C2625</f>
        <v>132000</v>
      </c>
      <c r="D2622" s="134">
        <f>D2623+D2625</f>
        <v>140000</v>
      </c>
      <c r="E2622" s="135">
        <f t="shared" si="594"/>
        <v>106.06060606060606</v>
      </c>
    </row>
    <row r="2623" spans="1:5" s="79" customFormat="1" ht="19.5" x14ac:dyDescent="0.2">
      <c r="A2623" s="91">
        <v>631000</v>
      </c>
      <c r="B2623" s="75" t="s">
        <v>309</v>
      </c>
      <c r="C2623" s="134">
        <f t="shared" ref="C2623" si="600">C2624</f>
        <v>132000</v>
      </c>
      <c r="D2623" s="134">
        <f>D2624</f>
        <v>132000</v>
      </c>
      <c r="E2623" s="135">
        <f t="shared" si="594"/>
        <v>100</v>
      </c>
    </row>
    <row r="2624" spans="1:5" s="60" customFormat="1" x14ac:dyDescent="0.2">
      <c r="A2624" s="138">
        <v>631900</v>
      </c>
      <c r="B2624" s="25" t="s">
        <v>312</v>
      </c>
      <c r="C2624" s="73">
        <v>132000</v>
      </c>
      <c r="D2624" s="73">
        <v>132000</v>
      </c>
      <c r="E2624" s="74">
        <f t="shared" si="594"/>
        <v>100</v>
      </c>
    </row>
    <row r="2625" spans="1:5" s="79" customFormat="1" ht="19.5" x14ac:dyDescent="0.2">
      <c r="A2625" s="91">
        <v>638000</v>
      </c>
      <c r="B2625" s="75" t="s">
        <v>317</v>
      </c>
      <c r="C2625" s="134">
        <f t="shared" ref="C2625" si="601">C2626</f>
        <v>0</v>
      </c>
      <c r="D2625" s="134">
        <f>D2626</f>
        <v>8000</v>
      </c>
      <c r="E2625" s="135">
        <v>0</v>
      </c>
    </row>
    <row r="2626" spans="1:5" s="60" customFormat="1" x14ac:dyDescent="0.2">
      <c r="A2626" s="89">
        <v>638100</v>
      </c>
      <c r="B2626" s="25" t="s">
        <v>318</v>
      </c>
      <c r="C2626" s="73">
        <v>0</v>
      </c>
      <c r="D2626" s="73">
        <v>8000</v>
      </c>
      <c r="E2626" s="74">
        <v>0</v>
      </c>
    </row>
    <row r="2627" spans="1:5" s="60" customFormat="1" x14ac:dyDescent="0.2">
      <c r="A2627" s="141"/>
      <c r="B2627" s="128" t="s">
        <v>327</v>
      </c>
      <c r="C2627" s="139">
        <f>C2603+C2619+C2622</f>
        <v>2112700</v>
      </c>
      <c r="D2627" s="139">
        <f>D2603+D2619+D2622</f>
        <v>2126000</v>
      </c>
      <c r="E2627" s="140">
        <f t="shared" si="594"/>
        <v>100.62952619870309</v>
      </c>
    </row>
    <row r="2628" spans="1:5" s="60" customFormat="1" x14ac:dyDescent="0.2">
      <c r="A2628" s="142"/>
      <c r="B2628" s="67"/>
      <c r="C2628" s="124"/>
      <c r="D2628" s="124"/>
      <c r="E2628" s="125"/>
    </row>
    <row r="2629" spans="1:5" s="60" customFormat="1" x14ac:dyDescent="0.2">
      <c r="A2629" s="77"/>
      <c r="B2629" s="67"/>
      <c r="C2629" s="132"/>
      <c r="D2629" s="132"/>
      <c r="E2629" s="133"/>
    </row>
    <row r="2630" spans="1:5" s="60" customFormat="1" ht="19.5" x14ac:dyDescent="0.2">
      <c r="A2630" s="89" t="s">
        <v>483</v>
      </c>
      <c r="B2630" s="75"/>
      <c r="C2630" s="132"/>
      <c r="D2630" s="132"/>
      <c r="E2630" s="133"/>
    </row>
    <row r="2631" spans="1:5" s="60" customFormat="1" ht="19.5" x14ac:dyDescent="0.2">
      <c r="A2631" s="89" t="s">
        <v>412</v>
      </c>
      <c r="B2631" s="75"/>
      <c r="C2631" s="132"/>
      <c r="D2631" s="132"/>
      <c r="E2631" s="133"/>
    </row>
    <row r="2632" spans="1:5" s="60" customFormat="1" ht="19.5" x14ac:dyDescent="0.2">
      <c r="A2632" s="89" t="s">
        <v>484</v>
      </c>
      <c r="B2632" s="75"/>
      <c r="C2632" s="132"/>
      <c r="D2632" s="132"/>
      <c r="E2632" s="133"/>
    </row>
    <row r="2633" spans="1:5" s="60" customFormat="1" ht="19.5" x14ac:dyDescent="0.2">
      <c r="A2633" s="89" t="s">
        <v>326</v>
      </c>
      <c r="B2633" s="75"/>
      <c r="C2633" s="132"/>
      <c r="D2633" s="132"/>
      <c r="E2633" s="133"/>
    </row>
    <row r="2634" spans="1:5" s="60" customFormat="1" x14ac:dyDescent="0.2">
      <c r="A2634" s="89"/>
      <c r="B2634" s="66"/>
      <c r="C2634" s="124"/>
      <c r="D2634" s="124"/>
      <c r="E2634" s="125"/>
    </row>
    <row r="2635" spans="1:5" s="60" customFormat="1" ht="19.5" x14ac:dyDescent="0.2">
      <c r="A2635" s="91">
        <v>410000</v>
      </c>
      <c r="B2635" s="69" t="s">
        <v>42</v>
      </c>
      <c r="C2635" s="134">
        <f t="shared" ref="C2635" si="602">C2636+C2641</f>
        <v>963000</v>
      </c>
      <c r="D2635" s="134">
        <f t="shared" ref="D2635" si="603">D2636+D2641</f>
        <v>927000</v>
      </c>
      <c r="E2635" s="135">
        <f t="shared" si="594"/>
        <v>96.261682242990659</v>
      </c>
    </row>
    <row r="2636" spans="1:5" s="60" customFormat="1" ht="19.5" x14ac:dyDescent="0.2">
      <c r="A2636" s="91">
        <v>411000</v>
      </c>
      <c r="B2636" s="69" t="s">
        <v>43</v>
      </c>
      <c r="C2636" s="134">
        <f t="shared" ref="C2636" si="604">SUM(C2637:C2640)</f>
        <v>738500</v>
      </c>
      <c r="D2636" s="134">
        <f t="shared" ref="D2636" si="605">SUM(D2637:D2640)</f>
        <v>706500</v>
      </c>
      <c r="E2636" s="135">
        <f t="shared" si="594"/>
        <v>95.6668923493568</v>
      </c>
    </row>
    <row r="2637" spans="1:5" s="60" customFormat="1" x14ac:dyDescent="0.2">
      <c r="A2637" s="89">
        <v>411100</v>
      </c>
      <c r="B2637" s="25" t="s">
        <v>44</v>
      </c>
      <c r="C2637" s="73">
        <v>712000</v>
      </c>
      <c r="D2637" s="73">
        <v>666500</v>
      </c>
      <c r="E2637" s="74">
        <f t="shared" si="594"/>
        <v>93.609550561797747</v>
      </c>
    </row>
    <row r="2638" spans="1:5" s="60" customFormat="1" ht="37.5" x14ac:dyDescent="0.2">
      <c r="A2638" s="89">
        <v>411200</v>
      </c>
      <c r="B2638" s="25" t="s">
        <v>45</v>
      </c>
      <c r="C2638" s="73">
        <v>22200</v>
      </c>
      <c r="D2638" s="73">
        <v>21800</v>
      </c>
      <c r="E2638" s="74">
        <f t="shared" si="594"/>
        <v>98.198198198198199</v>
      </c>
    </row>
    <row r="2639" spans="1:5" s="60" customFormat="1" ht="37.5" x14ac:dyDescent="0.2">
      <c r="A2639" s="89">
        <v>411300</v>
      </c>
      <c r="B2639" s="25" t="s">
        <v>46</v>
      </c>
      <c r="C2639" s="73">
        <v>4300</v>
      </c>
      <c r="D2639" s="73">
        <v>14700</v>
      </c>
      <c r="E2639" s="74"/>
    </row>
    <row r="2640" spans="1:5" s="60" customFormat="1" x14ac:dyDescent="0.2">
      <c r="A2640" s="89">
        <v>411400</v>
      </c>
      <c r="B2640" s="25" t="s">
        <v>47</v>
      </c>
      <c r="C2640" s="73">
        <v>0</v>
      </c>
      <c r="D2640" s="73">
        <v>3500</v>
      </c>
      <c r="E2640" s="74">
        <v>0</v>
      </c>
    </row>
    <row r="2641" spans="1:5" s="60" customFormat="1" ht="19.5" x14ac:dyDescent="0.2">
      <c r="A2641" s="91">
        <v>412000</v>
      </c>
      <c r="B2641" s="75" t="s">
        <v>48</v>
      </c>
      <c r="C2641" s="134">
        <f>SUM(C2642:C2651)</f>
        <v>224500</v>
      </c>
      <c r="D2641" s="134">
        <f>SUM(D2642:D2651)</f>
        <v>220500</v>
      </c>
      <c r="E2641" s="135">
        <f t="shared" si="594"/>
        <v>98.218262806236083</v>
      </c>
    </row>
    <row r="2642" spans="1:5" s="60" customFormat="1" ht="37.5" x14ac:dyDescent="0.2">
      <c r="A2642" s="89">
        <v>412200</v>
      </c>
      <c r="B2642" s="25" t="s">
        <v>50</v>
      </c>
      <c r="C2642" s="73">
        <v>116200</v>
      </c>
      <c r="D2642" s="73">
        <v>119900</v>
      </c>
      <c r="E2642" s="74">
        <f t="shared" si="594"/>
        <v>103.184165232358</v>
      </c>
    </row>
    <row r="2643" spans="1:5" s="60" customFormat="1" x14ac:dyDescent="0.2">
      <c r="A2643" s="89">
        <v>412300</v>
      </c>
      <c r="B2643" s="25" t="s">
        <v>51</v>
      </c>
      <c r="C2643" s="73">
        <v>22100</v>
      </c>
      <c r="D2643" s="73">
        <v>21300</v>
      </c>
      <c r="E2643" s="74">
        <f t="shared" si="594"/>
        <v>96.380090497737555</v>
      </c>
    </row>
    <row r="2644" spans="1:5" s="60" customFormat="1" x14ac:dyDescent="0.2">
      <c r="A2644" s="89">
        <v>412500</v>
      </c>
      <c r="B2644" s="25" t="s">
        <v>55</v>
      </c>
      <c r="C2644" s="73">
        <v>5800</v>
      </c>
      <c r="D2644" s="73">
        <v>5500</v>
      </c>
      <c r="E2644" s="74">
        <f t="shared" si="594"/>
        <v>94.827586206896555</v>
      </c>
    </row>
    <row r="2645" spans="1:5" s="60" customFormat="1" x14ac:dyDescent="0.2">
      <c r="A2645" s="89">
        <v>412600</v>
      </c>
      <c r="B2645" s="25" t="s">
        <v>56</v>
      </c>
      <c r="C2645" s="73">
        <v>3000</v>
      </c>
      <c r="D2645" s="73">
        <v>3000</v>
      </c>
      <c r="E2645" s="74">
        <f t="shared" si="594"/>
        <v>100</v>
      </c>
    </row>
    <row r="2646" spans="1:5" s="60" customFormat="1" x14ac:dyDescent="0.2">
      <c r="A2646" s="89">
        <v>412700</v>
      </c>
      <c r="B2646" s="25" t="s">
        <v>58</v>
      </c>
      <c r="C2646" s="73">
        <v>69600</v>
      </c>
      <c r="D2646" s="73">
        <v>62600</v>
      </c>
      <c r="E2646" s="74">
        <f t="shared" si="594"/>
        <v>89.942528735632195</v>
      </c>
    </row>
    <row r="2647" spans="1:5" s="60" customFormat="1" x14ac:dyDescent="0.2">
      <c r="A2647" s="89">
        <v>412900</v>
      </c>
      <c r="B2647" s="126" t="s">
        <v>74</v>
      </c>
      <c r="C2647" s="73">
        <v>800</v>
      </c>
      <c r="D2647" s="73">
        <v>800</v>
      </c>
      <c r="E2647" s="74">
        <f t="shared" si="594"/>
        <v>100</v>
      </c>
    </row>
    <row r="2648" spans="1:5" s="60" customFormat="1" x14ac:dyDescent="0.2">
      <c r="A2648" s="89">
        <v>412900</v>
      </c>
      <c r="B2648" s="126" t="s">
        <v>75</v>
      </c>
      <c r="C2648" s="73">
        <v>1200</v>
      </c>
      <c r="D2648" s="73">
        <v>1200.0000000000005</v>
      </c>
      <c r="E2648" s="74">
        <f t="shared" si="594"/>
        <v>100.00000000000004</v>
      </c>
    </row>
    <row r="2649" spans="1:5" s="60" customFormat="1" x14ac:dyDescent="0.2">
      <c r="A2649" s="89">
        <v>412900</v>
      </c>
      <c r="B2649" s="126" t="s">
        <v>76</v>
      </c>
      <c r="C2649" s="73">
        <v>2000</v>
      </c>
      <c r="D2649" s="73">
        <v>900</v>
      </c>
      <c r="E2649" s="74">
        <f t="shared" ref="E2649:E2700" si="606">D2649/C2649*100</f>
        <v>45</v>
      </c>
    </row>
    <row r="2650" spans="1:5" s="60" customFormat="1" x14ac:dyDescent="0.2">
      <c r="A2650" s="89">
        <v>412900</v>
      </c>
      <c r="B2650" s="126" t="s">
        <v>77</v>
      </c>
      <c r="C2650" s="73">
        <v>3800</v>
      </c>
      <c r="D2650" s="73">
        <v>3300.0000000000005</v>
      </c>
      <c r="E2650" s="74">
        <f t="shared" si="606"/>
        <v>86.842105263157904</v>
      </c>
    </row>
    <row r="2651" spans="1:5" s="60" customFormat="1" x14ac:dyDescent="0.2">
      <c r="A2651" s="89">
        <v>412900</v>
      </c>
      <c r="B2651" s="126" t="s">
        <v>80</v>
      </c>
      <c r="C2651" s="73">
        <v>0</v>
      </c>
      <c r="D2651" s="73">
        <v>2000</v>
      </c>
      <c r="E2651" s="74">
        <v>0</v>
      </c>
    </row>
    <row r="2652" spans="1:5" s="79" customFormat="1" ht="19.5" x14ac:dyDescent="0.2">
      <c r="A2652" s="91">
        <v>510000</v>
      </c>
      <c r="B2652" s="75" t="s">
        <v>273</v>
      </c>
      <c r="C2652" s="134">
        <f t="shared" ref="C2652" si="607">C2653</f>
        <v>6800</v>
      </c>
      <c r="D2652" s="134">
        <f>D2653</f>
        <v>6800</v>
      </c>
      <c r="E2652" s="135">
        <f t="shared" si="606"/>
        <v>100</v>
      </c>
    </row>
    <row r="2653" spans="1:5" s="79" customFormat="1" ht="19.5" x14ac:dyDescent="0.2">
      <c r="A2653" s="91">
        <v>511000</v>
      </c>
      <c r="B2653" s="75" t="s">
        <v>274</v>
      </c>
      <c r="C2653" s="134">
        <f>SUM(C2654:C2654)</f>
        <v>6800</v>
      </c>
      <c r="D2653" s="134">
        <f>SUM(D2654:D2654)</f>
        <v>6800</v>
      </c>
      <c r="E2653" s="135">
        <f t="shared" si="606"/>
        <v>100</v>
      </c>
    </row>
    <row r="2654" spans="1:5" s="60" customFormat="1" x14ac:dyDescent="0.2">
      <c r="A2654" s="89">
        <v>511300</v>
      </c>
      <c r="B2654" s="25" t="s">
        <v>277</v>
      </c>
      <c r="C2654" s="73">
        <v>6800</v>
      </c>
      <c r="D2654" s="73">
        <v>6800</v>
      </c>
      <c r="E2654" s="74">
        <f t="shared" si="606"/>
        <v>100</v>
      </c>
    </row>
    <row r="2655" spans="1:5" s="79" customFormat="1" ht="19.5" x14ac:dyDescent="0.2">
      <c r="A2655" s="91">
        <v>630000</v>
      </c>
      <c r="B2655" s="75" t="s">
        <v>308</v>
      </c>
      <c r="C2655" s="134">
        <f>C2656</f>
        <v>0</v>
      </c>
      <c r="D2655" s="134">
        <f>D2656</f>
        <v>800</v>
      </c>
      <c r="E2655" s="135">
        <v>0</v>
      </c>
    </row>
    <row r="2656" spans="1:5" s="79" customFormat="1" ht="19.5" x14ac:dyDescent="0.2">
      <c r="A2656" s="91">
        <v>638000</v>
      </c>
      <c r="B2656" s="75" t="s">
        <v>317</v>
      </c>
      <c r="C2656" s="134">
        <f t="shared" ref="C2656" si="608">C2657</f>
        <v>0</v>
      </c>
      <c r="D2656" s="134">
        <f>D2657</f>
        <v>800</v>
      </c>
      <c r="E2656" s="135">
        <v>0</v>
      </c>
    </row>
    <row r="2657" spans="1:5" s="60" customFormat="1" x14ac:dyDescent="0.2">
      <c r="A2657" s="89">
        <v>638100</v>
      </c>
      <c r="B2657" s="25" t="s">
        <v>318</v>
      </c>
      <c r="C2657" s="73">
        <v>0</v>
      </c>
      <c r="D2657" s="73">
        <v>800</v>
      </c>
      <c r="E2657" s="74">
        <v>0</v>
      </c>
    </row>
    <row r="2658" spans="1:5" s="60" customFormat="1" x14ac:dyDescent="0.2">
      <c r="A2658" s="141"/>
      <c r="B2658" s="128" t="s">
        <v>327</v>
      </c>
      <c r="C2658" s="139">
        <f>C2635+C2652+C2655</f>
        <v>969800</v>
      </c>
      <c r="D2658" s="139">
        <f>D2635+D2652+D2655</f>
        <v>934600</v>
      </c>
      <c r="E2658" s="140">
        <f t="shared" si="606"/>
        <v>96.370385646525065</v>
      </c>
    </row>
    <row r="2659" spans="1:5" s="60" customFormat="1" x14ac:dyDescent="0.2">
      <c r="A2659" s="142"/>
      <c r="B2659" s="67"/>
      <c r="C2659" s="124"/>
      <c r="D2659" s="124"/>
      <c r="E2659" s="125"/>
    </row>
    <row r="2660" spans="1:5" s="60" customFormat="1" x14ac:dyDescent="0.2">
      <c r="A2660" s="77"/>
      <c r="B2660" s="67"/>
      <c r="C2660" s="132"/>
      <c r="D2660" s="132"/>
      <c r="E2660" s="133"/>
    </row>
    <row r="2661" spans="1:5" s="60" customFormat="1" ht="19.5" x14ac:dyDescent="0.2">
      <c r="A2661" s="89" t="s">
        <v>485</v>
      </c>
      <c r="B2661" s="75"/>
      <c r="C2661" s="132"/>
      <c r="D2661" s="132"/>
      <c r="E2661" s="133"/>
    </row>
    <row r="2662" spans="1:5" s="60" customFormat="1" ht="19.5" x14ac:dyDescent="0.2">
      <c r="A2662" s="89" t="s">
        <v>412</v>
      </c>
      <c r="B2662" s="75"/>
      <c r="C2662" s="132"/>
      <c r="D2662" s="132"/>
      <c r="E2662" s="133"/>
    </row>
    <row r="2663" spans="1:5" s="60" customFormat="1" ht="19.5" x14ac:dyDescent="0.2">
      <c r="A2663" s="89" t="s">
        <v>486</v>
      </c>
      <c r="B2663" s="75"/>
      <c r="C2663" s="132"/>
      <c r="D2663" s="132"/>
      <c r="E2663" s="133"/>
    </row>
    <row r="2664" spans="1:5" s="60" customFormat="1" ht="19.5" x14ac:dyDescent="0.2">
      <c r="A2664" s="89" t="s">
        <v>326</v>
      </c>
      <c r="B2664" s="75"/>
      <c r="C2664" s="132"/>
      <c r="D2664" s="132"/>
      <c r="E2664" s="133"/>
    </row>
    <row r="2665" spans="1:5" s="60" customFormat="1" x14ac:dyDescent="0.2">
      <c r="A2665" s="89"/>
      <c r="B2665" s="66"/>
      <c r="C2665" s="124"/>
      <c r="D2665" s="124"/>
      <c r="E2665" s="125"/>
    </row>
    <row r="2666" spans="1:5" s="60" customFormat="1" ht="19.5" x14ac:dyDescent="0.2">
      <c r="A2666" s="91">
        <v>410000</v>
      </c>
      <c r="B2666" s="69" t="s">
        <v>42</v>
      </c>
      <c r="C2666" s="134">
        <f t="shared" ref="C2666" si="609">C2667+C2672</f>
        <v>1130500</v>
      </c>
      <c r="D2666" s="134">
        <f t="shared" ref="D2666" si="610">D2667+D2672</f>
        <v>1039000</v>
      </c>
      <c r="E2666" s="135">
        <f t="shared" si="606"/>
        <v>91.906236178681993</v>
      </c>
    </row>
    <row r="2667" spans="1:5" s="60" customFormat="1" ht="19.5" x14ac:dyDescent="0.2">
      <c r="A2667" s="91">
        <v>411000</v>
      </c>
      <c r="B2667" s="69" t="s">
        <v>43</v>
      </c>
      <c r="C2667" s="134">
        <f t="shared" ref="C2667" si="611">SUM(C2668:C2671)</f>
        <v>941800</v>
      </c>
      <c r="D2667" s="134">
        <f t="shared" ref="D2667" si="612">SUM(D2668:D2671)</f>
        <v>850300</v>
      </c>
      <c r="E2667" s="135">
        <f t="shared" si="606"/>
        <v>90.284561478020805</v>
      </c>
    </row>
    <row r="2668" spans="1:5" s="60" customFormat="1" x14ac:dyDescent="0.2">
      <c r="A2668" s="89">
        <v>411100</v>
      </c>
      <c r="B2668" s="25" t="s">
        <v>44</v>
      </c>
      <c r="C2668" s="73">
        <v>870000</v>
      </c>
      <c r="D2668" s="73">
        <v>781700</v>
      </c>
      <c r="E2668" s="74">
        <f t="shared" si="606"/>
        <v>89.850574712643677</v>
      </c>
    </row>
    <row r="2669" spans="1:5" s="60" customFormat="1" ht="37.5" x14ac:dyDescent="0.2">
      <c r="A2669" s="89">
        <v>411200</v>
      </c>
      <c r="B2669" s="25" t="s">
        <v>45</v>
      </c>
      <c r="C2669" s="73">
        <v>46800</v>
      </c>
      <c r="D2669" s="73">
        <v>41600</v>
      </c>
      <c r="E2669" s="74">
        <f t="shared" si="606"/>
        <v>88.888888888888886</v>
      </c>
    </row>
    <row r="2670" spans="1:5" s="60" customFormat="1" ht="37.5" x14ac:dyDescent="0.2">
      <c r="A2670" s="89">
        <v>411300</v>
      </c>
      <c r="B2670" s="25" t="s">
        <v>46</v>
      </c>
      <c r="C2670" s="73">
        <v>15000</v>
      </c>
      <c r="D2670" s="73">
        <v>15000</v>
      </c>
      <c r="E2670" s="74">
        <f t="shared" si="606"/>
        <v>100</v>
      </c>
    </row>
    <row r="2671" spans="1:5" s="60" customFormat="1" x14ac:dyDescent="0.2">
      <c r="A2671" s="89">
        <v>411400</v>
      </c>
      <c r="B2671" s="25" t="s">
        <v>47</v>
      </c>
      <c r="C2671" s="73">
        <v>10000</v>
      </c>
      <c r="D2671" s="73">
        <v>12000</v>
      </c>
      <c r="E2671" s="74">
        <f t="shared" si="606"/>
        <v>120</v>
      </c>
    </row>
    <row r="2672" spans="1:5" s="60" customFormat="1" ht="19.5" x14ac:dyDescent="0.2">
      <c r="A2672" s="91">
        <v>412000</v>
      </c>
      <c r="B2672" s="75" t="s">
        <v>48</v>
      </c>
      <c r="C2672" s="134">
        <f>SUM(C2673:C2681)</f>
        <v>188700</v>
      </c>
      <c r="D2672" s="134">
        <f>SUM(D2673:D2681)</f>
        <v>188700</v>
      </c>
      <c r="E2672" s="135">
        <f t="shared" si="606"/>
        <v>100</v>
      </c>
    </row>
    <row r="2673" spans="1:5" s="60" customFormat="1" ht="37.5" x14ac:dyDescent="0.2">
      <c r="A2673" s="89">
        <v>412200</v>
      </c>
      <c r="B2673" s="25" t="s">
        <v>50</v>
      </c>
      <c r="C2673" s="73">
        <v>105900</v>
      </c>
      <c r="D2673" s="73">
        <v>105900</v>
      </c>
      <c r="E2673" s="74">
        <f t="shared" si="606"/>
        <v>100</v>
      </c>
    </row>
    <row r="2674" spans="1:5" s="60" customFormat="1" x14ac:dyDescent="0.2">
      <c r="A2674" s="89">
        <v>412300</v>
      </c>
      <c r="B2674" s="25" t="s">
        <v>51</v>
      </c>
      <c r="C2674" s="73">
        <v>15000</v>
      </c>
      <c r="D2674" s="73">
        <v>15000</v>
      </c>
      <c r="E2674" s="74">
        <f t="shared" si="606"/>
        <v>100</v>
      </c>
    </row>
    <row r="2675" spans="1:5" s="60" customFormat="1" x14ac:dyDescent="0.2">
      <c r="A2675" s="89">
        <v>412500</v>
      </c>
      <c r="B2675" s="25" t="s">
        <v>55</v>
      </c>
      <c r="C2675" s="73">
        <v>5100</v>
      </c>
      <c r="D2675" s="73">
        <v>3500</v>
      </c>
      <c r="E2675" s="74">
        <f t="shared" si="606"/>
        <v>68.627450980392155</v>
      </c>
    </row>
    <row r="2676" spans="1:5" s="60" customFormat="1" x14ac:dyDescent="0.2">
      <c r="A2676" s="89">
        <v>412600</v>
      </c>
      <c r="B2676" s="25" t="s">
        <v>56</v>
      </c>
      <c r="C2676" s="73">
        <v>2400</v>
      </c>
      <c r="D2676" s="73">
        <v>2400</v>
      </c>
      <c r="E2676" s="74">
        <f t="shared" si="606"/>
        <v>100</v>
      </c>
    </row>
    <row r="2677" spans="1:5" s="60" customFormat="1" x14ac:dyDescent="0.2">
      <c r="A2677" s="89">
        <v>412700</v>
      </c>
      <c r="B2677" s="25" t="s">
        <v>58</v>
      </c>
      <c r="C2677" s="73">
        <v>54800</v>
      </c>
      <c r="D2677" s="73">
        <v>58100.000000000007</v>
      </c>
      <c r="E2677" s="74">
        <f t="shared" si="606"/>
        <v>106.021897810219</v>
      </c>
    </row>
    <row r="2678" spans="1:5" s="60" customFormat="1" x14ac:dyDescent="0.2">
      <c r="A2678" s="89">
        <v>412900</v>
      </c>
      <c r="B2678" s="126" t="s">
        <v>74</v>
      </c>
      <c r="C2678" s="73">
        <v>1200</v>
      </c>
      <c r="D2678" s="73">
        <v>1500</v>
      </c>
      <c r="E2678" s="74">
        <f t="shared" si="606"/>
        <v>125</v>
      </c>
    </row>
    <row r="2679" spans="1:5" s="60" customFormat="1" x14ac:dyDescent="0.2">
      <c r="A2679" s="89">
        <v>412900</v>
      </c>
      <c r="B2679" s="126" t="s">
        <v>75</v>
      </c>
      <c r="C2679" s="73">
        <v>2500</v>
      </c>
      <c r="D2679" s="73">
        <v>0</v>
      </c>
      <c r="E2679" s="74">
        <f t="shared" si="606"/>
        <v>0</v>
      </c>
    </row>
    <row r="2680" spans="1:5" s="60" customFormat="1" x14ac:dyDescent="0.2">
      <c r="A2680" s="89">
        <v>412900</v>
      </c>
      <c r="B2680" s="126" t="s">
        <v>76</v>
      </c>
      <c r="C2680" s="73">
        <v>0</v>
      </c>
      <c r="D2680" s="73">
        <v>500</v>
      </c>
      <c r="E2680" s="74">
        <v>0</v>
      </c>
    </row>
    <row r="2681" spans="1:5" s="60" customFormat="1" x14ac:dyDescent="0.2">
      <c r="A2681" s="89">
        <v>412900</v>
      </c>
      <c r="B2681" s="126" t="s">
        <v>78</v>
      </c>
      <c r="C2681" s="73">
        <v>1800</v>
      </c>
      <c r="D2681" s="73">
        <v>1800</v>
      </c>
      <c r="E2681" s="74">
        <f t="shared" si="606"/>
        <v>100</v>
      </c>
    </row>
    <row r="2682" spans="1:5" s="79" customFormat="1" ht="19.5" x14ac:dyDescent="0.2">
      <c r="A2682" s="91">
        <v>630000</v>
      </c>
      <c r="B2682" s="75" t="s">
        <v>308</v>
      </c>
      <c r="C2682" s="134">
        <f>C2683</f>
        <v>0</v>
      </c>
      <c r="D2682" s="134">
        <f>D2683</f>
        <v>21500</v>
      </c>
      <c r="E2682" s="135">
        <v>0</v>
      </c>
    </row>
    <row r="2683" spans="1:5" s="79" customFormat="1" ht="19.5" x14ac:dyDescent="0.2">
      <c r="A2683" s="91">
        <v>638000</v>
      </c>
      <c r="B2683" s="75" t="s">
        <v>317</v>
      </c>
      <c r="C2683" s="134">
        <f t="shared" ref="C2683" si="613">C2684</f>
        <v>0</v>
      </c>
      <c r="D2683" s="134">
        <f>D2684</f>
        <v>21500</v>
      </c>
      <c r="E2683" s="135">
        <v>0</v>
      </c>
    </row>
    <row r="2684" spans="1:5" s="60" customFormat="1" x14ac:dyDescent="0.2">
      <c r="A2684" s="89">
        <v>638100</v>
      </c>
      <c r="B2684" s="25" t="s">
        <v>318</v>
      </c>
      <c r="C2684" s="73">
        <v>0</v>
      </c>
      <c r="D2684" s="73">
        <v>21500</v>
      </c>
      <c r="E2684" s="74">
        <v>0</v>
      </c>
    </row>
    <row r="2685" spans="1:5" s="60" customFormat="1" x14ac:dyDescent="0.2">
      <c r="A2685" s="141"/>
      <c r="B2685" s="128" t="s">
        <v>327</v>
      </c>
      <c r="C2685" s="139">
        <f>C2666+C2682</f>
        <v>1130500</v>
      </c>
      <c r="D2685" s="139">
        <f>D2666+D2682</f>
        <v>1060500</v>
      </c>
      <c r="E2685" s="140">
        <f t="shared" si="606"/>
        <v>93.808049535603715</v>
      </c>
    </row>
    <row r="2686" spans="1:5" s="60" customFormat="1" x14ac:dyDescent="0.2">
      <c r="A2686" s="142"/>
      <c r="B2686" s="67"/>
      <c r="C2686" s="124"/>
      <c r="D2686" s="124"/>
      <c r="E2686" s="125"/>
    </row>
    <row r="2687" spans="1:5" s="60" customFormat="1" x14ac:dyDescent="0.2">
      <c r="A2687" s="77"/>
      <c r="B2687" s="67"/>
      <c r="C2687" s="132"/>
      <c r="D2687" s="132"/>
      <c r="E2687" s="133"/>
    </row>
    <row r="2688" spans="1:5" s="60" customFormat="1" ht="19.5" x14ac:dyDescent="0.2">
      <c r="A2688" s="89" t="s">
        <v>487</v>
      </c>
      <c r="B2688" s="75"/>
      <c r="C2688" s="132"/>
      <c r="D2688" s="132"/>
      <c r="E2688" s="133"/>
    </row>
    <row r="2689" spans="1:5" s="60" customFormat="1" ht="19.5" x14ac:dyDescent="0.2">
      <c r="A2689" s="89" t="s">
        <v>412</v>
      </c>
      <c r="B2689" s="75"/>
      <c r="C2689" s="132"/>
      <c r="D2689" s="132"/>
      <c r="E2689" s="133"/>
    </row>
    <row r="2690" spans="1:5" s="60" customFormat="1" ht="19.5" x14ac:dyDescent="0.2">
      <c r="A2690" s="89" t="s">
        <v>488</v>
      </c>
      <c r="B2690" s="75"/>
      <c r="C2690" s="132"/>
      <c r="D2690" s="132"/>
      <c r="E2690" s="133"/>
    </row>
    <row r="2691" spans="1:5" s="60" customFormat="1" ht="19.5" x14ac:dyDescent="0.2">
      <c r="A2691" s="89" t="s">
        <v>326</v>
      </c>
      <c r="B2691" s="75"/>
      <c r="C2691" s="132"/>
      <c r="D2691" s="132"/>
      <c r="E2691" s="133"/>
    </row>
    <row r="2692" spans="1:5" s="60" customFormat="1" x14ac:dyDescent="0.2">
      <c r="A2692" s="89"/>
      <c r="B2692" s="66"/>
      <c r="C2692" s="124"/>
      <c r="D2692" s="124"/>
      <c r="E2692" s="125"/>
    </row>
    <row r="2693" spans="1:5" s="60" customFormat="1" ht="19.5" x14ac:dyDescent="0.2">
      <c r="A2693" s="91">
        <v>410000</v>
      </c>
      <c r="B2693" s="69" t="s">
        <v>42</v>
      </c>
      <c r="C2693" s="134">
        <f t="shared" ref="C2693" si="614">C2694+C2699</f>
        <v>1353200</v>
      </c>
      <c r="D2693" s="134">
        <f t="shared" ref="D2693" si="615">D2694+D2699</f>
        <v>1358200</v>
      </c>
      <c r="E2693" s="135">
        <f t="shared" si="606"/>
        <v>100.36949453148094</v>
      </c>
    </row>
    <row r="2694" spans="1:5" s="60" customFormat="1" ht="19.5" x14ac:dyDescent="0.2">
      <c r="A2694" s="91">
        <v>411000</v>
      </c>
      <c r="B2694" s="69" t="s">
        <v>43</v>
      </c>
      <c r="C2694" s="134">
        <f t="shared" ref="C2694" si="616">SUM(C2695:C2698)</f>
        <v>1110400</v>
      </c>
      <c r="D2694" s="134">
        <f t="shared" ref="D2694" si="617">SUM(D2695:D2698)</f>
        <v>1115400</v>
      </c>
      <c r="E2694" s="135">
        <f t="shared" si="606"/>
        <v>100.45028818443804</v>
      </c>
    </row>
    <row r="2695" spans="1:5" s="60" customFormat="1" x14ac:dyDescent="0.2">
      <c r="A2695" s="89">
        <v>411100</v>
      </c>
      <c r="B2695" s="25" t="s">
        <v>44</v>
      </c>
      <c r="C2695" s="73">
        <v>1051000</v>
      </c>
      <c r="D2695" s="73">
        <v>1046400</v>
      </c>
      <c r="E2695" s="74">
        <f t="shared" si="606"/>
        <v>99.562321598477638</v>
      </c>
    </row>
    <row r="2696" spans="1:5" s="60" customFormat="1" ht="37.5" x14ac:dyDescent="0.2">
      <c r="A2696" s="89">
        <v>411200</v>
      </c>
      <c r="B2696" s="25" t="s">
        <v>45</v>
      </c>
      <c r="C2696" s="73">
        <v>44600</v>
      </c>
      <c r="D2696" s="73">
        <v>43900</v>
      </c>
      <c r="E2696" s="74">
        <f t="shared" si="606"/>
        <v>98.430493273542595</v>
      </c>
    </row>
    <row r="2697" spans="1:5" s="60" customFormat="1" ht="37.5" x14ac:dyDescent="0.2">
      <c r="A2697" s="89">
        <v>411300</v>
      </c>
      <c r="B2697" s="25" t="s">
        <v>46</v>
      </c>
      <c r="C2697" s="73">
        <v>6000</v>
      </c>
      <c r="D2697" s="73">
        <v>14000</v>
      </c>
      <c r="E2697" s="74">
        <f t="shared" si="606"/>
        <v>233.33333333333334</v>
      </c>
    </row>
    <row r="2698" spans="1:5" s="60" customFormat="1" x14ac:dyDescent="0.2">
      <c r="A2698" s="89">
        <v>411400</v>
      </c>
      <c r="B2698" s="25" t="s">
        <v>47</v>
      </c>
      <c r="C2698" s="73">
        <v>8800</v>
      </c>
      <c r="D2698" s="73">
        <v>11100</v>
      </c>
      <c r="E2698" s="74">
        <f t="shared" si="606"/>
        <v>126.13636363636364</v>
      </c>
    </row>
    <row r="2699" spans="1:5" s="60" customFormat="1" ht="19.5" x14ac:dyDescent="0.2">
      <c r="A2699" s="91">
        <v>412000</v>
      </c>
      <c r="B2699" s="75" t="s">
        <v>48</v>
      </c>
      <c r="C2699" s="134">
        <f>SUM(C2700:C2706)</f>
        <v>242800</v>
      </c>
      <c r="D2699" s="134">
        <f>SUM(D2700:D2706)</f>
        <v>242800</v>
      </c>
      <c r="E2699" s="135">
        <f t="shared" si="606"/>
        <v>100</v>
      </c>
    </row>
    <row r="2700" spans="1:5" s="60" customFormat="1" ht="37.5" x14ac:dyDescent="0.2">
      <c r="A2700" s="89">
        <v>412200</v>
      </c>
      <c r="B2700" s="25" t="s">
        <v>50</v>
      </c>
      <c r="C2700" s="73">
        <v>160000</v>
      </c>
      <c r="D2700" s="73">
        <v>160000</v>
      </c>
      <c r="E2700" s="74">
        <f t="shared" si="606"/>
        <v>100</v>
      </c>
    </row>
    <row r="2701" spans="1:5" s="60" customFormat="1" x14ac:dyDescent="0.2">
      <c r="A2701" s="89">
        <v>412300</v>
      </c>
      <c r="B2701" s="25" t="s">
        <v>51</v>
      </c>
      <c r="C2701" s="73">
        <v>17200</v>
      </c>
      <c r="D2701" s="73">
        <v>17200</v>
      </c>
      <c r="E2701" s="74">
        <f t="shared" ref="E2701:E2758" si="618">D2701/C2701*100</f>
        <v>100</v>
      </c>
    </row>
    <row r="2702" spans="1:5" s="60" customFormat="1" x14ac:dyDescent="0.2">
      <c r="A2702" s="89">
        <v>412500</v>
      </c>
      <c r="B2702" s="25" t="s">
        <v>55</v>
      </c>
      <c r="C2702" s="73">
        <v>1500</v>
      </c>
      <c r="D2702" s="73">
        <v>1500</v>
      </c>
      <c r="E2702" s="74">
        <f t="shared" si="618"/>
        <v>100</v>
      </c>
    </row>
    <row r="2703" spans="1:5" s="60" customFormat="1" x14ac:dyDescent="0.2">
      <c r="A2703" s="89">
        <v>412600</v>
      </c>
      <c r="B2703" s="25" t="s">
        <v>56</v>
      </c>
      <c r="C2703" s="73">
        <v>1400</v>
      </c>
      <c r="D2703" s="73">
        <v>1400</v>
      </c>
      <c r="E2703" s="74">
        <f t="shared" si="618"/>
        <v>100</v>
      </c>
    </row>
    <row r="2704" spans="1:5" s="60" customFormat="1" x14ac:dyDescent="0.2">
      <c r="A2704" s="89">
        <v>412700</v>
      </c>
      <c r="B2704" s="25" t="s">
        <v>58</v>
      </c>
      <c r="C2704" s="73">
        <v>60000</v>
      </c>
      <c r="D2704" s="73">
        <v>60000</v>
      </c>
      <c r="E2704" s="74">
        <f t="shared" si="618"/>
        <v>100</v>
      </c>
    </row>
    <row r="2705" spans="1:5" s="60" customFormat="1" x14ac:dyDescent="0.2">
      <c r="A2705" s="89">
        <v>412900</v>
      </c>
      <c r="B2705" s="25" t="s">
        <v>77</v>
      </c>
      <c r="C2705" s="73">
        <v>600</v>
      </c>
      <c r="D2705" s="73">
        <v>600</v>
      </c>
      <c r="E2705" s="74">
        <f t="shared" si="618"/>
        <v>100</v>
      </c>
    </row>
    <row r="2706" spans="1:5" s="60" customFormat="1" x14ac:dyDescent="0.2">
      <c r="A2706" s="89">
        <v>412900</v>
      </c>
      <c r="B2706" s="126" t="s">
        <v>78</v>
      </c>
      <c r="C2706" s="73">
        <v>2100</v>
      </c>
      <c r="D2706" s="73">
        <v>2100</v>
      </c>
      <c r="E2706" s="74">
        <f t="shared" si="618"/>
        <v>100</v>
      </c>
    </row>
    <row r="2707" spans="1:5" s="79" customFormat="1" ht="19.5" x14ac:dyDescent="0.2">
      <c r="A2707" s="91">
        <v>510000</v>
      </c>
      <c r="B2707" s="75" t="s">
        <v>273</v>
      </c>
      <c r="C2707" s="134">
        <f t="shared" ref="C2707" si="619">C2708</f>
        <v>5000</v>
      </c>
      <c r="D2707" s="134">
        <f>D2708</f>
        <v>5000</v>
      </c>
      <c r="E2707" s="135">
        <f t="shared" si="618"/>
        <v>100</v>
      </c>
    </row>
    <row r="2708" spans="1:5" s="79" customFormat="1" ht="19.5" x14ac:dyDescent="0.2">
      <c r="A2708" s="91">
        <v>511000</v>
      </c>
      <c r="B2708" s="75" t="s">
        <v>274</v>
      </c>
      <c r="C2708" s="134">
        <f t="shared" ref="C2708" si="620">C2710+C2709</f>
        <v>5000</v>
      </c>
      <c r="D2708" s="134">
        <f>D2710+D2709</f>
        <v>5000</v>
      </c>
      <c r="E2708" s="135">
        <f t="shared" si="618"/>
        <v>100</v>
      </c>
    </row>
    <row r="2709" spans="1:5" s="60" customFormat="1" ht="18.75" customHeight="1" x14ac:dyDescent="0.2">
      <c r="A2709" s="89">
        <v>511200</v>
      </c>
      <c r="B2709" s="25" t="s">
        <v>276</v>
      </c>
      <c r="C2709" s="132">
        <v>0</v>
      </c>
      <c r="D2709" s="73">
        <v>1000</v>
      </c>
      <c r="E2709" s="74">
        <v>0</v>
      </c>
    </row>
    <row r="2710" spans="1:5" s="60" customFormat="1" x14ac:dyDescent="0.2">
      <c r="A2710" s="89">
        <v>511300</v>
      </c>
      <c r="B2710" s="25" t="s">
        <v>277</v>
      </c>
      <c r="C2710" s="73">
        <v>5000</v>
      </c>
      <c r="D2710" s="73">
        <v>4000</v>
      </c>
      <c r="E2710" s="74">
        <f t="shared" si="618"/>
        <v>80</v>
      </c>
    </row>
    <row r="2711" spans="1:5" s="79" customFormat="1" ht="19.5" x14ac:dyDescent="0.2">
      <c r="A2711" s="91">
        <v>630000</v>
      </c>
      <c r="B2711" s="75" t="s">
        <v>308</v>
      </c>
      <c r="C2711" s="134">
        <f t="shared" ref="C2711" si="621">C2712+C2714</f>
        <v>47000</v>
      </c>
      <c r="D2711" s="134">
        <f t="shared" ref="D2711" si="622">D2712+D2714</f>
        <v>55999.999999999993</v>
      </c>
      <c r="E2711" s="135">
        <f t="shared" si="618"/>
        <v>119.14893617021276</v>
      </c>
    </row>
    <row r="2712" spans="1:5" s="79" customFormat="1" ht="19.5" x14ac:dyDescent="0.2">
      <c r="A2712" s="91">
        <v>631000</v>
      </c>
      <c r="B2712" s="75" t="s">
        <v>309</v>
      </c>
      <c r="C2712" s="134">
        <f t="shared" ref="C2712" si="623">C2713</f>
        <v>47000</v>
      </c>
      <c r="D2712" s="134">
        <f>D2713</f>
        <v>46999.999999999993</v>
      </c>
      <c r="E2712" s="135">
        <f t="shared" si="618"/>
        <v>99.999999999999986</v>
      </c>
    </row>
    <row r="2713" spans="1:5" s="60" customFormat="1" x14ac:dyDescent="0.2">
      <c r="A2713" s="138">
        <v>631900</v>
      </c>
      <c r="B2713" s="25" t="s">
        <v>312</v>
      </c>
      <c r="C2713" s="73">
        <v>47000</v>
      </c>
      <c r="D2713" s="73">
        <v>46999.999999999993</v>
      </c>
      <c r="E2713" s="74">
        <f t="shared" si="618"/>
        <v>99.999999999999986</v>
      </c>
    </row>
    <row r="2714" spans="1:5" s="79" customFormat="1" ht="19.5" x14ac:dyDescent="0.2">
      <c r="A2714" s="91">
        <v>638000</v>
      </c>
      <c r="B2714" s="75" t="s">
        <v>317</v>
      </c>
      <c r="C2714" s="134">
        <f t="shared" ref="C2714" si="624">C2715</f>
        <v>0</v>
      </c>
      <c r="D2714" s="134">
        <f>D2715</f>
        <v>9000</v>
      </c>
      <c r="E2714" s="135">
        <v>0</v>
      </c>
    </row>
    <row r="2715" spans="1:5" s="60" customFormat="1" x14ac:dyDescent="0.2">
      <c r="A2715" s="89">
        <v>638100</v>
      </c>
      <c r="B2715" s="25" t="s">
        <v>318</v>
      </c>
      <c r="C2715" s="73">
        <v>0</v>
      </c>
      <c r="D2715" s="73">
        <v>9000</v>
      </c>
      <c r="E2715" s="74">
        <v>0</v>
      </c>
    </row>
    <row r="2716" spans="1:5" s="60" customFormat="1" x14ac:dyDescent="0.2">
      <c r="A2716" s="141"/>
      <c r="B2716" s="128" t="s">
        <v>327</v>
      </c>
      <c r="C2716" s="139">
        <f>C2693+C2707+C2711</f>
        <v>1405200</v>
      </c>
      <c r="D2716" s="139">
        <f>D2693+D2707+D2711</f>
        <v>1419200</v>
      </c>
      <c r="E2716" s="140">
        <f>D2716/C2716*100</f>
        <v>100.99629945915171</v>
      </c>
    </row>
    <row r="2717" spans="1:5" s="60" customFormat="1" x14ac:dyDescent="0.2">
      <c r="A2717" s="142"/>
      <c r="B2717" s="67"/>
      <c r="C2717" s="124"/>
      <c r="D2717" s="124"/>
      <c r="E2717" s="125"/>
    </row>
    <row r="2718" spans="1:5" s="60" customFormat="1" x14ac:dyDescent="0.2">
      <c r="A2718" s="77"/>
      <c r="B2718" s="67"/>
      <c r="C2718" s="132"/>
      <c r="D2718" s="132"/>
      <c r="E2718" s="133"/>
    </row>
    <row r="2719" spans="1:5" s="60" customFormat="1" ht="19.5" x14ac:dyDescent="0.2">
      <c r="A2719" s="89" t="s">
        <v>489</v>
      </c>
      <c r="B2719" s="75"/>
      <c r="C2719" s="132"/>
      <c r="D2719" s="132"/>
      <c r="E2719" s="133"/>
    </row>
    <row r="2720" spans="1:5" s="60" customFormat="1" ht="19.5" x14ac:dyDescent="0.2">
      <c r="A2720" s="89" t="s">
        <v>412</v>
      </c>
      <c r="B2720" s="75"/>
      <c r="C2720" s="132"/>
      <c r="D2720" s="132"/>
      <c r="E2720" s="133"/>
    </row>
    <row r="2721" spans="1:5" s="60" customFormat="1" ht="19.5" x14ac:dyDescent="0.2">
      <c r="A2721" s="89" t="s">
        <v>490</v>
      </c>
      <c r="B2721" s="75"/>
      <c r="C2721" s="132"/>
      <c r="D2721" s="132"/>
      <c r="E2721" s="133"/>
    </row>
    <row r="2722" spans="1:5" s="60" customFormat="1" ht="19.5" x14ac:dyDescent="0.2">
      <c r="A2722" s="89" t="s">
        <v>326</v>
      </c>
      <c r="B2722" s="75"/>
      <c r="C2722" s="132"/>
      <c r="D2722" s="132"/>
      <c r="E2722" s="133"/>
    </row>
    <row r="2723" spans="1:5" s="60" customFormat="1" x14ac:dyDescent="0.2">
      <c r="A2723" s="89"/>
      <c r="B2723" s="66"/>
      <c r="C2723" s="124"/>
      <c r="D2723" s="124"/>
      <c r="E2723" s="125"/>
    </row>
    <row r="2724" spans="1:5" s="60" customFormat="1" ht="19.5" x14ac:dyDescent="0.2">
      <c r="A2724" s="91">
        <v>410000</v>
      </c>
      <c r="B2724" s="69" t="s">
        <v>42</v>
      </c>
      <c r="C2724" s="134">
        <f t="shared" ref="C2724" si="625">C2725+C2730</f>
        <v>2240800</v>
      </c>
      <c r="D2724" s="134">
        <f t="shared" ref="D2724" si="626">D2725+D2730</f>
        <v>2170700</v>
      </c>
      <c r="E2724" s="135">
        <f t="shared" si="618"/>
        <v>96.871652981078185</v>
      </c>
    </row>
    <row r="2725" spans="1:5" s="60" customFormat="1" ht="19.5" x14ac:dyDescent="0.2">
      <c r="A2725" s="91">
        <v>411000</v>
      </c>
      <c r="B2725" s="69" t="s">
        <v>43</v>
      </c>
      <c r="C2725" s="134">
        <f t="shared" ref="C2725" si="627">SUM(C2726:C2729)</f>
        <v>1660800</v>
      </c>
      <c r="D2725" s="134">
        <f t="shared" ref="D2725" si="628">SUM(D2726:D2729)</f>
        <v>1590700</v>
      </c>
      <c r="E2725" s="135">
        <f t="shared" si="618"/>
        <v>95.779142581888237</v>
      </c>
    </row>
    <row r="2726" spans="1:5" s="60" customFormat="1" x14ac:dyDescent="0.2">
      <c r="A2726" s="89">
        <v>411100</v>
      </c>
      <c r="B2726" s="25" t="s">
        <v>44</v>
      </c>
      <c r="C2726" s="73">
        <v>1549900</v>
      </c>
      <c r="D2726" s="73">
        <v>1453100</v>
      </c>
      <c r="E2726" s="74">
        <f t="shared" si="618"/>
        <v>93.754435770049682</v>
      </c>
    </row>
    <row r="2727" spans="1:5" s="60" customFormat="1" ht="37.5" x14ac:dyDescent="0.2">
      <c r="A2727" s="89">
        <v>411200</v>
      </c>
      <c r="B2727" s="25" t="s">
        <v>45</v>
      </c>
      <c r="C2727" s="73">
        <v>85400</v>
      </c>
      <c r="D2727" s="73">
        <v>74100</v>
      </c>
      <c r="E2727" s="74">
        <f t="shared" si="618"/>
        <v>86.768149882903984</v>
      </c>
    </row>
    <row r="2728" spans="1:5" s="60" customFormat="1" ht="37.5" x14ac:dyDescent="0.2">
      <c r="A2728" s="89">
        <v>411300</v>
      </c>
      <c r="B2728" s="25" t="s">
        <v>46</v>
      </c>
      <c r="C2728" s="73">
        <v>19500</v>
      </c>
      <c r="D2728" s="73">
        <v>41700</v>
      </c>
      <c r="E2728" s="74">
        <f t="shared" si="618"/>
        <v>213.84615384615384</v>
      </c>
    </row>
    <row r="2729" spans="1:5" s="60" customFormat="1" x14ac:dyDescent="0.2">
      <c r="A2729" s="89">
        <v>411400</v>
      </c>
      <c r="B2729" s="25" t="s">
        <v>47</v>
      </c>
      <c r="C2729" s="73">
        <v>6000</v>
      </c>
      <c r="D2729" s="73">
        <v>21800</v>
      </c>
      <c r="E2729" s="74"/>
    </row>
    <row r="2730" spans="1:5" s="60" customFormat="1" ht="19.5" x14ac:dyDescent="0.2">
      <c r="A2730" s="91">
        <v>412000</v>
      </c>
      <c r="B2730" s="75" t="s">
        <v>48</v>
      </c>
      <c r="C2730" s="134">
        <f>SUM(C2731:C2740)</f>
        <v>580000</v>
      </c>
      <c r="D2730" s="134">
        <f>SUM(D2731:D2740)</f>
        <v>580000</v>
      </c>
      <c r="E2730" s="135">
        <f t="shared" si="618"/>
        <v>100</v>
      </c>
    </row>
    <row r="2731" spans="1:5" s="60" customFormat="1" ht="37.5" x14ac:dyDescent="0.2">
      <c r="A2731" s="89">
        <v>412200</v>
      </c>
      <c r="B2731" s="25" t="s">
        <v>50</v>
      </c>
      <c r="C2731" s="73">
        <v>355000</v>
      </c>
      <c r="D2731" s="73">
        <v>405000</v>
      </c>
      <c r="E2731" s="74">
        <f t="shared" si="618"/>
        <v>114.08450704225352</v>
      </c>
    </row>
    <row r="2732" spans="1:5" s="60" customFormat="1" x14ac:dyDescent="0.2">
      <c r="A2732" s="89">
        <v>412300</v>
      </c>
      <c r="B2732" s="25" t="s">
        <v>51</v>
      </c>
      <c r="C2732" s="73">
        <v>28300</v>
      </c>
      <c r="D2732" s="73">
        <v>28300</v>
      </c>
      <c r="E2732" s="74">
        <f t="shared" si="618"/>
        <v>100</v>
      </c>
    </row>
    <row r="2733" spans="1:5" s="60" customFormat="1" x14ac:dyDescent="0.2">
      <c r="A2733" s="89">
        <v>412500</v>
      </c>
      <c r="B2733" s="25" t="s">
        <v>55</v>
      </c>
      <c r="C2733" s="73">
        <v>13000</v>
      </c>
      <c r="D2733" s="73">
        <v>13000</v>
      </c>
      <c r="E2733" s="74">
        <f t="shared" si="618"/>
        <v>100</v>
      </c>
    </row>
    <row r="2734" spans="1:5" s="60" customFormat="1" x14ac:dyDescent="0.2">
      <c r="A2734" s="89">
        <v>412600</v>
      </c>
      <c r="B2734" s="25" t="s">
        <v>56</v>
      </c>
      <c r="C2734" s="73">
        <v>4200</v>
      </c>
      <c r="D2734" s="73">
        <v>4200</v>
      </c>
      <c r="E2734" s="74">
        <f t="shared" si="618"/>
        <v>100</v>
      </c>
    </row>
    <row r="2735" spans="1:5" s="60" customFormat="1" x14ac:dyDescent="0.2">
      <c r="A2735" s="89">
        <v>412700</v>
      </c>
      <c r="B2735" s="25" t="s">
        <v>58</v>
      </c>
      <c r="C2735" s="73">
        <v>172800</v>
      </c>
      <c r="D2735" s="73">
        <v>118300</v>
      </c>
      <c r="E2735" s="74">
        <f t="shared" si="618"/>
        <v>68.460648148148152</v>
      </c>
    </row>
    <row r="2736" spans="1:5" s="60" customFormat="1" x14ac:dyDescent="0.2">
      <c r="A2736" s="89">
        <v>412900</v>
      </c>
      <c r="B2736" s="25" t="s">
        <v>74</v>
      </c>
      <c r="C2736" s="73">
        <v>499.99999999999989</v>
      </c>
      <c r="D2736" s="73">
        <v>499.99999999999989</v>
      </c>
      <c r="E2736" s="74">
        <f t="shared" si="618"/>
        <v>100</v>
      </c>
    </row>
    <row r="2737" spans="1:5" s="60" customFormat="1" x14ac:dyDescent="0.2">
      <c r="A2737" s="89">
        <v>412900</v>
      </c>
      <c r="B2737" s="25" t="s">
        <v>75</v>
      </c>
      <c r="C2737" s="73">
        <v>2600</v>
      </c>
      <c r="D2737" s="73">
        <v>4100</v>
      </c>
      <c r="E2737" s="74">
        <f t="shared" si="618"/>
        <v>157.69230769230768</v>
      </c>
    </row>
    <row r="2738" spans="1:5" s="60" customFormat="1" x14ac:dyDescent="0.2">
      <c r="A2738" s="89">
        <v>412900</v>
      </c>
      <c r="B2738" s="126" t="s">
        <v>77</v>
      </c>
      <c r="C2738" s="73">
        <v>600</v>
      </c>
      <c r="D2738" s="73">
        <v>600</v>
      </c>
      <c r="E2738" s="74">
        <f t="shared" si="618"/>
        <v>100</v>
      </c>
    </row>
    <row r="2739" spans="1:5" s="60" customFormat="1" x14ac:dyDescent="0.2">
      <c r="A2739" s="89">
        <v>412900</v>
      </c>
      <c r="B2739" s="25" t="s">
        <v>78</v>
      </c>
      <c r="C2739" s="73">
        <v>3000</v>
      </c>
      <c r="D2739" s="73">
        <v>3000.0000000000005</v>
      </c>
      <c r="E2739" s="74">
        <f t="shared" si="618"/>
        <v>100.00000000000003</v>
      </c>
    </row>
    <row r="2740" spans="1:5" s="60" customFormat="1" x14ac:dyDescent="0.2">
      <c r="A2740" s="89">
        <v>412900</v>
      </c>
      <c r="B2740" s="25" t="s">
        <v>80</v>
      </c>
      <c r="C2740" s="73">
        <v>0</v>
      </c>
      <c r="D2740" s="73">
        <v>3000</v>
      </c>
      <c r="E2740" s="74">
        <v>0</v>
      </c>
    </row>
    <row r="2741" spans="1:5" s="60" customFormat="1" ht="19.5" x14ac:dyDescent="0.2">
      <c r="A2741" s="91">
        <v>510000</v>
      </c>
      <c r="B2741" s="75" t="s">
        <v>273</v>
      </c>
      <c r="C2741" s="134">
        <f t="shared" ref="C2741" si="629">C2742</f>
        <v>5000</v>
      </c>
      <c r="D2741" s="134">
        <f>D2742</f>
        <v>5000</v>
      </c>
      <c r="E2741" s="135">
        <f t="shared" si="618"/>
        <v>100</v>
      </c>
    </row>
    <row r="2742" spans="1:5" s="60" customFormat="1" ht="19.5" x14ac:dyDescent="0.2">
      <c r="A2742" s="91">
        <v>511000</v>
      </c>
      <c r="B2742" s="75" t="s">
        <v>274</v>
      </c>
      <c r="C2742" s="134">
        <f>SUM(C2743:C2743)</f>
        <v>5000</v>
      </c>
      <c r="D2742" s="134">
        <f>SUM(D2743:D2743)</f>
        <v>5000</v>
      </c>
      <c r="E2742" s="135">
        <f t="shared" si="618"/>
        <v>100</v>
      </c>
    </row>
    <row r="2743" spans="1:5" s="60" customFormat="1" x14ac:dyDescent="0.2">
      <c r="A2743" s="89">
        <v>511300</v>
      </c>
      <c r="B2743" s="25" t="s">
        <v>277</v>
      </c>
      <c r="C2743" s="73">
        <v>5000</v>
      </c>
      <c r="D2743" s="73">
        <v>5000</v>
      </c>
      <c r="E2743" s="74">
        <f t="shared" si="618"/>
        <v>100</v>
      </c>
    </row>
    <row r="2744" spans="1:5" s="79" customFormat="1" ht="19.5" x14ac:dyDescent="0.2">
      <c r="A2744" s="91">
        <v>630000</v>
      </c>
      <c r="B2744" s="75" t="s">
        <v>308</v>
      </c>
      <c r="C2744" s="134">
        <f t="shared" ref="C2744" si="630">C2745+C2747</f>
        <v>129000</v>
      </c>
      <c r="D2744" s="134">
        <f t="shared" ref="D2744" si="631">D2745+D2747</f>
        <v>174900</v>
      </c>
      <c r="E2744" s="135">
        <f t="shared" si="618"/>
        <v>135.58139534883722</v>
      </c>
    </row>
    <row r="2745" spans="1:5" s="79" customFormat="1" ht="19.5" x14ac:dyDescent="0.2">
      <c r="A2745" s="91">
        <v>631000</v>
      </c>
      <c r="B2745" s="75" t="s">
        <v>309</v>
      </c>
      <c r="C2745" s="134">
        <f t="shared" ref="C2745" si="632">C2746</f>
        <v>123000</v>
      </c>
      <c r="D2745" s="134">
        <f>D2746</f>
        <v>123000</v>
      </c>
      <c r="E2745" s="135">
        <f t="shared" si="618"/>
        <v>100</v>
      </c>
    </row>
    <row r="2746" spans="1:5" s="60" customFormat="1" x14ac:dyDescent="0.2">
      <c r="A2746" s="138">
        <v>631900</v>
      </c>
      <c r="B2746" s="25" t="s">
        <v>312</v>
      </c>
      <c r="C2746" s="73">
        <v>123000</v>
      </c>
      <c r="D2746" s="73">
        <v>123000</v>
      </c>
      <c r="E2746" s="74">
        <f t="shared" si="618"/>
        <v>100</v>
      </c>
    </row>
    <row r="2747" spans="1:5" s="79" customFormat="1" ht="19.5" x14ac:dyDescent="0.2">
      <c r="A2747" s="91">
        <v>638000</v>
      </c>
      <c r="B2747" s="75" t="s">
        <v>317</v>
      </c>
      <c r="C2747" s="134">
        <f t="shared" ref="C2747" si="633">C2748</f>
        <v>6000</v>
      </c>
      <c r="D2747" s="134">
        <f>D2748</f>
        <v>51900</v>
      </c>
      <c r="E2747" s="135"/>
    </row>
    <row r="2748" spans="1:5" s="60" customFormat="1" x14ac:dyDescent="0.2">
      <c r="A2748" s="89">
        <v>638100</v>
      </c>
      <c r="B2748" s="25" t="s">
        <v>318</v>
      </c>
      <c r="C2748" s="73">
        <v>6000</v>
      </c>
      <c r="D2748" s="73">
        <v>51900</v>
      </c>
      <c r="E2748" s="74"/>
    </row>
    <row r="2749" spans="1:5" s="60" customFormat="1" x14ac:dyDescent="0.2">
      <c r="A2749" s="141"/>
      <c r="B2749" s="128" t="s">
        <v>327</v>
      </c>
      <c r="C2749" s="139">
        <f>C2724+C2741+C2744</f>
        <v>2374800</v>
      </c>
      <c r="D2749" s="139">
        <f>D2724+D2741+D2744</f>
        <v>2350600</v>
      </c>
      <c r="E2749" s="140">
        <f t="shared" si="618"/>
        <v>98.980966818258381</v>
      </c>
    </row>
    <row r="2750" spans="1:5" s="60" customFormat="1" x14ac:dyDescent="0.2">
      <c r="A2750" s="142"/>
      <c r="B2750" s="67"/>
      <c r="C2750" s="124"/>
      <c r="D2750" s="124"/>
      <c r="E2750" s="125"/>
    </row>
    <row r="2751" spans="1:5" s="60" customFormat="1" x14ac:dyDescent="0.2">
      <c r="A2751" s="77"/>
      <c r="B2751" s="67"/>
      <c r="C2751" s="132"/>
      <c r="D2751" s="132"/>
      <c r="E2751" s="133"/>
    </row>
    <row r="2752" spans="1:5" s="60" customFormat="1" ht="19.5" x14ac:dyDescent="0.2">
      <c r="A2752" s="89" t="s">
        <v>491</v>
      </c>
      <c r="B2752" s="75"/>
      <c r="C2752" s="132"/>
      <c r="D2752" s="132"/>
      <c r="E2752" s="133"/>
    </row>
    <row r="2753" spans="1:5" s="60" customFormat="1" ht="19.5" x14ac:dyDescent="0.2">
      <c r="A2753" s="89" t="s">
        <v>412</v>
      </c>
      <c r="B2753" s="75"/>
      <c r="C2753" s="132"/>
      <c r="D2753" s="132"/>
      <c r="E2753" s="133"/>
    </row>
    <row r="2754" spans="1:5" s="60" customFormat="1" ht="19.5" x14ac:dyDescent="0.2">
      <c r="A2754" s="89" t="s">
        <v>492</v>
      </c>
      <c r="B2754" s="75"/>
      <c r="C2754" s="132"/>
      <c r="D2754" s="132"/>
      <c r="E2754" s="133"/>
    </row>
    <row r="2755" spans="1:5" s="60" customFormat="1" ht="19.5" x14ac:dyDescent="0.2">
      <c r="A2755" s="89" t="s">
        <v>326</v>
      </c>
      <c r="B2755" s="75"/>
      <c r="C2755" s="132"/>
      <c r="D2755" s="132"/>
      <c r="E2755" s="133"/>
    </row>
    <row r="2756" spans="1:5" s="60" customFormat="1" x14ac:dyDescent="0.2">
      <c r="A2756" s="89"/>
      <c r="B2756" s="66"/>
      <c r="C2756" s="124"/>
      <c r="D2756" s="124"/>
      <c r="E2756" s="125"/>
    </row>
    <row r="2757" spans="1:5" s="60" customFormat="1" ht="19.5" x14ac:dyDescent="0.2">
      <c r="A2757" s="91">
        <v>410000</v>
      </c>
      <c r="B2757" s="69" t="s">
        <v>42</v>
      </c>
      <c r="C2757" s="134">
        <f>C2758+C2763</f>
        <v>940300</v>
      </c>
      <c r="D2757" s="134">
        <f>D2758+D2763</f>
        <v>900600</v>
      </c>
      <c r="E2757" s="135">
        <f t="shared" si="618"/>
        <v>95.777943209613952</v>
      </c>
    </row>
    <row r="2758" spans="1:5" s="60" customFormat="1" ht="19.5" x14ac:dyDescent="0.2">
      <c r="A2758" s="91">
        <v>411000</v>
      </c>
      <c r="B2758" s="69" t="s">
        <v>43</v>
      </c>
      <c r="C2758" s="134">
        <f t="shared" ref="C2758" si="634">SUM(C2759:C2762)</f>
        <v>711500</v>
      </c>
      <c r="D2758" s="134">
        <f t="shared" ref="D2758" si="635">SUM(D2759:D2762)</f>
        <v>694700</v>
      </c>
      <c r="E2758" s="135">
        <f t="shared" si="618"/>
        <v>97.638791286015461</v>
      </c>
    </row>
    <row r="2759" spans="1:5" s="60" customFormat="1" x14ac:dyDescent="0.2">
      <c r="A2759" s="89">
        <v>411100</v>
      </c>
      <c r="B2759" s="25" t="s">
        <v>44</v>
      </c>
      <c r="C2759" s="73">
        <v>653700</v>
      </c>
      <c r="D2759" s="73">
        <v>636600</v>
      </c>
      <c r="E2759" s="74">
        <f t="shared" ref="E2759:E2810" si="636">D2759/C2759*100</f>
        <v>97.384121156493805</v>
      </c>
    </row>
    <row r="2760" spans="1:5" s="60" customFormat="1" ht="37.5" x14ac:dyDescent="0.2">
      <c r="A2760" s="89">
        <v>411200</v>
      </c>
      <c r="B2760" s="25" t="s">
        <v>45</v>
      </c>
      <c r="C2760" s="73">
        <v>33300</v>
      </c>
      <c r="D2760" s="73">
        <v>28900</v>
      </c>
      <c r="E2760" s="74">
        <f t="shared" si="636"/>
        <v>86.786786786786791</v>
      </c>
    </row>
    <row r="2761" spans="1:5" s="60" customFormat="1" ht="37.5" x14ac:dyDescent="0.2">
      <c r="A2761" s="89">
        <v>411300</v>
      </c>
      <c r="B2761" s="25" t="s">
        <v>46</v>
      </c>
      <c r="C2761" s="73">
        <v>14500</v>
      </c>
      <c r="D2761" s="73">
        <v>19500</v>
      </c>
      <c r="E2761" s="74">
        <f t="shared" si="636"/>
        <v>134.48275862068965</v>
      </c>
    </row>
    <row r="2762" spans="1:5" s="60" customFormat="1" x14ac:dyDescent="0.2">
      <c r="A2762" s="89">
        <v>411400</v>
      </c>
      <c r="B2762" s="25" t="s">
        <v>47</v>
      </c>
      <c r="C2762" s="73">
        <v>10000</v>
      </c>
      <c r="D2762" s="73">
        <v>9700</v>
      </c>
      <c r="E2762" s="74">
        <f t="shared" si="636"/>
        <v>97</v>
      </c>
    </row>
    <row r="2763" spans="1:5" s="60" customFormat="1" ht="19.5" x14ac:dyDescent="0.2">
      <c r="A2763" s="91">
        <v>412000</v>
      </c>
      <c r="B2763" s="75" t="s">
        <v>48</v>
      </c>
      <c r="C2763" s="134">
        <f>SUM(C2764:C2772)</f>
        <v>228800</v>
      </c>
      <c r="D2763" s="134">
        <f>SUM(D2764:D2772)</f>
        <v>205900</v>
      </c>
      <c r="E2763" s="135">
        <f t="shared" si="636"/>
        <v>89.991258741258733</v>
      </c>
    </row>
    <row r="2764" spans="1:5" s="60" customFormat="1" ht="37.5" x14ac:dyDescent="0.2">
      <c r="A2764" s="89">
        <v>412200</v>
      </c>
      <c r="B2764" s="25" t="s">
        <v>50</v>
      </c>
      <c r="C2764" s="73">
        <v>129000</v>
      </c>
      <c r="D2764" s="73">
        <v>116700</v>
      </c>
      <c r="E2764" s="74">
        <f t="shared" si="636"/>
        <v>90.465116279069775</v>
      </c>
    </row>
    <row r="2765" spans="1:5" s="60" customFormat="1" x14ac:dyDescent="0.2">
      <c r="A2765" s="89">
        <v>412300</v>
      </c>
      <c r="B2765" s="25" t="s">
        <v>51</v>
      </c>
      <c r="C2765" s="73">
        <v>21700</v>
      </c>
      <c r="D2765" s="73">
        <v>18100</v>
      </c>
      <c r="E2765" s="74">
        <f t="shared" si="636"/>
        <v>83.410138248847929</v>
      </c>
    </row>
    <row r="2766" spans="1:5" s="60" customFormat="1" x14ac:dyDescent="0.2">
      <c r="A2766" s="89">
        <v>412500</v>
      </c>
      <c r="B2766" s="25" t="s">
        <v>55</v>
      </c>
      <c r="C2766" s="73">
        <v>5900</v>
      </c>
      <c r="D2766" s="73">
        <v>5900</v>
      </c>
      <c r="E2766" s="74">
        <f t="shared" si="636"/>
        <v>100</v>
      </c>
    </row>
    <row r="2767" spans="1:5" s="60" customFormat="1" x14ac:dyDescent="0.2">
      <c r="A2767" s="89">
        <v>412600</v>
      </c>
      <c r="B2767" s="25" t="s">
        <v>56</v>
      </c>
      <c r="C2767" s="73">
        <v>6000</v>
      </c>
      <c r="D2767" s="73">
        <v>6000</v>
      </c>
      <c r="E2767" s="74">
        <f t="shared" si="636"/>
        <v>100</v>
      </c>
    </row>
    <row r="2768" spans="1:5" s="60" customFormat="1" x14ac:dyDescent="0.2">
      <c r="A2768" s="89">
        <v>412700</v>
      </c>
      <c r="B2768" s="25" t="s">
        <v>58</v>
      </c>
      <c r="C2768" s="73">
        <v>57500</v>
      </c>
      <c r="D2768" s="73">
        <v>50500</v>
      </c>
      <c r="E2768" s="74">
        <f t="shared" si="636"/>
        <v>87.826086956521749</v>
      </c>
    </row>
    <row r="2769" spans="1:5" s="60" customFormat="1" x14ac:dyDescent="0.2">
      <c r="A2769" s="89">
        <v>412900</v>
      </c>
      <c r="B2769" s="25" t="s">
        <v>74</v>
      </c>
      <c r="C2769" s="73">
        <v>500</v>
      </c>
      <c r="D2769" s="73">
        <v>500</v>
      </c>
      <c r="E2769" s="74">
        <f t="shared" si="636"/>
        <v>100</v>
      </c>
    </row>
    <row r="2770" spans="1:5" s="60" customFormat="1" x14ac:dyDescent="0.2">
      <c r="A2770" s="89">
        <v>412900</v>
      </c>
      <c r="B2770" s="25" t="s">
        <v>75</v>
      </c>
      <c r="C2770" s="73">
        <v>5800</v>
      </c>
      <c r="D2770" s="73">
        <v>5800</v>
      </c>
      <c r="E2770" s="74">
        <f t="shared" si="636"/>
        <v>100</v>
      </c>
    </row>
    <row r="2771" spans="1:5" s="60" customFormat="1" x14ac:dyDescent="0.2">
      <c r="A2771" s="89">
        <v>412900</v>
      </c>
      <c r="B2771" s="126" t="s">
        <v>77</v>
      </c>
      <c r="C2771" s="73">
        <v>600</v>
      </c>
      <c r="D2771" s="73">
        <v>600</v>
      </c>
      <c r="E2771" s="74">
        <f t="shared" si="636"/>
        <v>100</v>
      </c>
    </row>
    <row r="2772" spans="1:5" s="60" customFormat="1" x14ac:dyDescent="0.2">
      <c r="A2772" s="89">
        <v>412900</v>
      </c>
      <c r="B2772" s="25" t="s">
        <v>78</v>
      </c>
      <c r="C2772" s="73">
        <v>1800</v>
      </c>
      <c r="D2772" s="73">
        <v>1800</v>
      </c>
      <c r="E2772" s="74">
        <f t="shared" si="636"/>
        <v>100</v>
      </c>
    </row>
    <row r="2773" spans="1:5" s="60" customFormat="1" ht="19.5" x14ac:dyDescent="0.2">
      <c r="A2773" s="91">
        <v>510000</v>
      </c>
      <c r="B2773" s="75" t="s">
        <v>273</v>
      </c>
      <c r="C2773" s="134">
        <f>C2774</f>
        <v>35000</v>
      </c>
      <c r="D2773" s="134">
        <f>D2774</f>
        <v>35000</v>
      </c>
      <c r="E2773" s="135">
        <f t="shared" si="636"/>
        <v>100</v>
      </c>
    </row>
    <row r="2774" spans="1:5" s="60" customFormat="1" ht="19.5" x14ac:dyDescent="0.2">
      <c r="A2774" s="91">
        <v>511000</v>
      </c>
      <c r="B2774" s="75" t="s">
        <v>274</v>
      </c>
      <c r="C2774" s="134">
        <f t="shared" ref="C2774" si="637">SUM(C2775:C2776)</f>
        <v>35000</v>
      </c>
      <c r="D2774" s="134">
        <f t="shared" ref="D2774" si="638">SUM(D2775:D2776)</f>
        <v>35000</v>
      </c>
      <c r="E2774" s="135">
        <f t="shared" si="636"/>
        <v>100</v>
      </c>
    </row>
    <row r="2775" spans="1:5" s="60" customFormat="1" ht="18.75" customHeight="1" x14ac:dyDescent="0.2">
      <c r="A2775" s="89">
        <v>511200</v>
      </c>
      <c r="B2775" s="25" t="s">
        <v>276</v>
      </c>
      <c r="C2775" s="73">
        <v>15000</v>
      </c>
      <c r="D2775" s="73">
        <v>15000</v>
      </c>
      <c r="E2775" s="74">
        <f t="shared" si="636"/>
        <v>100</v>
      </c>
    </row>
    <row r="2776" spans="1:5" s="60" customFormat="1" x14ac:dyDescent="0.2">
      <c r="A2776" s="89">
        <v>511300</v>
      </c>
      <c r="B2776" s="25" t="s">
        <v>277</v>
      </c>
      <c r="C2776" s="73">
        <v>20000</v>
      </c>
      <c r="D2776" s="73">
        <v>20000</v>
      </c>
      <c r="E2776" s="74">
        <f t="shared" si="636"/>
        <v>100</v>
      </c>
    </row>
    <row r="2777" spans="1:5" s="79" customFormat="1" ht="19.5" x14ac:dyDescent="0.2">
      <c r="A2777" s="91">
        <v>630000</v>
      </c>
      <c r="B2777" s="75" t="s">
        <v>308</v>
      </c>
      <c r="C2777" s="134">
        <f>C2778</f>
        <v>16100</v>
      </c>
      <c r="D2777" s="134">
        <f>D2778</f>
        <v>16100</v>
      </c>
      <c r="E2777" s="135">
        <f t="shared" si="636"/>
        <v>100</v>
      </c>
    </row>
    <row r="2778" spans="1:5" s="79" customFormat="1" ht="19.5" x14ac:dyDescent="0.2">
      <c r="A2778" s="91">
        <v>638000</v>
      </c>
      <c r="B2778" s="75" t="s">
        <v>317</v>
      </c>
      <c r="C2778" s="134">
        <f t="shared" ref="C2778" si="639">C2779</f>
        <v>16100</v>
      </c>
      <c r="D2778" s="134">
        <f>D2779</f>
        <v>16100</v>
      </c>
      <c r="E2778" s="135">
        <f t="shared" si="636"/>
        <v>100</v>
      </c>
    </row>
    <row r="2779" spans="1:5" s="60" customFormat="1" x14ac:dyDescent="0.2">
      <c r="A2779" s="89">
        <v>638100</v>
      </c>
      <c r="B2779" s="25" t="s">
        <v>318</v>
      </c>
      <c r="C2779" s="73">
        <v>16100</v>
      </c>
      <c r="D2779" s="73">
        <v>16100</v>
      </c>
      <c r="E2779" s="74">
        <f t="shared" si="636"/>
        <v>100</v>
      </c>
    </row>
    <row r="2780" spans="1:5" s="60" customFormat="1" x14ac:dyDescent="0.2">
      <c r="A2780" s="141"/>
      <c r="B2780" s="128" t="s">
        <v>327</v>
      </c>
      <c r="C2780" s="139">
        <f>C2757+C2773+C2777</f>
        <v>991400</v>
      </c>
      <c r="D2780" s="139">
        <f>D2757+D2773+D2777</f>
        <v>951700</v>
      </c>
      <c r="E2780" s="140">
        <f t="shared" si="636"/>
        <v>95.995561831753079</v>
      </c>
    </row>
    <row r="2781" spans="1:5" s="60" customFormat="1" x14ac:dyDescent="0.2">
      <c r="A2781" s="142"/>
      <c r="B2781" s="67"/>
      <c r="C2781" s="124"/>
      <c r="D2781" s="124"/>
      <c r="E2781" s="125"/>
    </row>
    <row r="2782" spans="1:5" s="60" customFormat="1" x14ac:dyDescent="0.2">
      <c r="A2782" s="77"/>
      <c r="B2782" s="67"/>
      <c r="C2782" s="132"/>
      <c r="D2782" s="132"/>
      <c r="E2782" s="133"/>
    </row>
    <row r="2783" spans="1:5" s="60" customFormat="1" ht="19.5" x14ac:dyDescent="0.2">
      <c r="A2783" s="89" t="s">
        <v>493</v>
      </c>
      <c r="B2783" s="75"/>
      <c r="C2783" s="132"/>
      <c r="D2783" s="132"/>
      <c r="E2783" s="133"/>
    </row>
    <row r="2784" spans="1:5" s="60" customFormat="1" ht="19.5" x14ac:dyDescent="0.2">
      <c r="A2784" s="89" t="s">
        <v>412</v>
      </c>
      <c r="B2784" s="75"/>
      <c r="C2784" s="132"/>
      <c r="D2784" s="132"/>
      <c r="E2784" s="133"/>
    </row>
    <row r="2785" spans="1:5" s="60" customFormat="1" ht="19.5" x14ac:dyDescent="0.2">
      <c r="A2785" s="89" t="s">
        <v>494</v>
      </c>
      <c r="B2785" s="75"/>
      <c r="C2785" s="132"/>
      <c r="D2785" s="132"/>
      <c r="E2785" s="133"/>
    </row>
    <row r="2786" spans="1:5" s="60" customFormat="1" ht="19.5" x14ac:dyDescent="0.2">
      <c r="A2786" s="89" t="s">
        <v>326</v>
      </c>
      <c r="B2786" s="75"/>
      <c r="C2786" s="132"/>
      <c r="D2786" s="132"/>
      <c r="E2786" s="133"/>
    </row>
    <row r="2787" spans="1:5" s="60" customFormat="1" x14ac:dyDescent="0.2">
      <c r="A2787" s="89"/>
      <c r="B2787" s="66"/>
      <c r="C2787" s="124"/>
      <c r="D2787" s="124"/>
      <c r="E2787" s="125"/>
    </row>
    <row r="2788" spans="1:5" s="60" customFormat="1" ht="19.5" x14ac:dyDescent="0.2">
      <c r="A2788" s="91">
        <v>410000</v>
      </c>
      <c r="B2788" s="69" t="s">
        <v>42</v>
      </c>
      <c r="C2788" s="134">
        <f t="shared" ref="C2788" si="640">C2789+C2794</f>
        <v>923900</v>
      </c>
      <c r="D2788" s="134">
        <f t="shared" ref="D2788" si="641">D2789+D2794</f>
        <v>904700</v>
      </c>
      <c r="E2788" s="135">
        <f t="shared" si="636"/>
        <v>97.921853014395495</v>
      </c>
    </row>
    <row r="2789" spans="1:5" s="60" customFormat="1" ht="19.5" x14ac:dyDescent="0.2">
      <c r="A2789" s="91">
        <v>411000</v>
      </c>
      <c r="B2789" s="69" t="s">
        <v>43</v>
      </c>
      <c r="C2789" s="134">
        <f t="shared" ref="C2789" si="642">SUM(C2790:C2793)</f>
        <v>705600</v>
      </c>
      <c r="D2789" s="134">
        <f t="shared" ref="D2789" si="643">SUM(D2790:D2793)</f>
        <v>686400</v>
      </c>
      <c r="E2789" s="135">
        <f t="shared" si="636"/>
        <v>97.278911564625844</v>
      </c>
    </row>
    <row r="2790" spans="1:5" s="60" customFormat="1" x14ac:dyDescent="0.2">
      <c r="A2790" s="89">
        <v>411100</v>
      </c>
      <c r="B2790" s="25" t="s">
        <v>44</v>
      </c>
      <c r="C2790" s="73">
        <v>656500</v>
      </c>
      <c r="D2790" s="73">
        <v>639500</v>
      </c>
      <c r="E2790" s="74">
        <f t="shared" si="636"/>
        <v>97.410510281797414</v>
      </c>
    </row>
    <row r="2791" spans="1:5" s="60" customFormat="1" ht="37.5" x14ac:dyDescent="0.2">
      <c r="A2791" s="89">
        <v>411200</v>
      </c>
      <c r="B2791" s="25" t="s">
        <v>45</v>
      </c>
      <c r="C2791" s="73">
        <v>27200</v>
      </c>
      <c r="D2791" s="73">
        <v>27300</v>
      </c>
      <c r="E2791" s="74">
        <f t="shared" si="636"/>
        <v>100.36764705882352</v>
      </c>
    </row>
    <row r="2792" spans="1:5" s="60" customFormat="1" ht="37.5" x14ac:dyDescent="0.2">
      <c r="A2792" s="89">
        <v>411300</v>
      </c>
      <c r="B2792" s="25" t="s">
        <v>46</v>
      </c>
      <c r="C2792" s="73">
        <v>4000</v>
      </c>
      <c r="D2792" s="73">
        <v>4000</v>
      </c>
      <c r="E2792" s="74">
        <f t="shared" si="636"/>
        <v>100</v>
      </c>
    </row>
    <row r="2793" spans="1:5" s="60" customFormat="1" x14ac:dyDescent="0.2">
      <c r="A2793" s="89">
        <v>411400</v>
      </c>
      <c r="B2793" s="25" t="s">
        <v>47</v>
      </c>
      <c r="C2793" s="73">
        <v>17900</v>
      </c>
      <c r="D2793" s="73">
        <v>15600</v>
      </c>
      <c r="E2793" s="74">
        <f t="shared" si="636"/>
        <v>87.150837988826808</v>
      </c>
    </row>
    <row r="2794" spans="1:5" s="60" customFormat="1" ht="19.5" x14ac:dyDescent="0.2">
      <c r="A2794" s="91">
        <v>412000</v>
      </c>
      <c r="B2794" s="75" t="s">
        <v>48</v>
      </c>
      <c r="C2794" s="134">
        <f>SUM(C2795:C2802)</f>
        <v>218300</v>
      </c>
      <c r="D2794" s="134">
        <f>SUM(D2795:D2802)</f>
        <v>218300</v>
      </c>
      <c r="E2794" s="135">
        <f t="shared" si="636"/>
        <v>100</v>
      </c>
    </row>
    <row r="2795" spans="1:5" s="60" customFormat="1" ht="37.5" x14ac:dyDescent="0.2">
      <c r="A2795" s="89">
        <v>412200</v>
      </c>
      <c r="B2795" s="25" t="s">
        <v>50</v>
      </c>
      <c r="C2795" s="73">
        <v>152000</v>
      </c>
      <c r="D2795" s="73">
        <v>152000</v>
      </c>
      <c r="E2795" s="74">
        <f t="shared" si="636"/>
        <v>100</v>
      </c>
    </row>
    <row r="2796" spans="1:5" s="60" customFormat="1" x14ac:dyDescent="0.2">
      <c r="A2796" s="89">
        <v>412300</v>
      </c>
      <c r="B2796" s="25" t="s">
        <v>51</v>
      </c>
      <c r="C2796" s="73">
        <v>22300</v>
      </c>
      <c r="D2796" s="73">
        <v>22300</v>
      </c>
      <c r="E2796" s="74">
        <f t="shared" si="636"/>
        <v>100</v>
      </c>
    </row>
    <row r="2797" spans="1:5" s="60" customFormat="1" x14ac:dyDescent="0.2">
      <c r="A2797" s="89">
        <v>412500</v>
      </c>
      <c r="B2797" s="25" t="s">
        <v>55</v>
      </c>
      <c r="C2797" s="73">
        <v>3500</v>
      </c>
      <c r="D2797" s="73">
        <v>3500</v>
      </c>
      <c r="E2797" s="74">
        <f t="shared" si="636"/>
        <v>100</v>
      </c>
    </row>
    <row r="2798" spans="1:5" s="60" customFormat="1" x14ac:dyDescent="0.2">
      <c r="A2798" s="89">
        <v>412600</v>
      </c>
      <c r="B2798" s="25" t="s">
        <v>56</v>
      </c>
      <c r="C2798" s="73">
        <v>2600</v>
      </c>
      <c r="D2798" s="73">
        <v>2600</v>
      </c>
      <c r="E2798" s="74">
        <f t="shared" si="636"/>
        <v>100</v>
      </c>
    </row>
    <row r="2799" spans="1:5" s="60" customFormat="1" x14ac:dyDescent="0.2">
      <c r="A2799" s="89">
        <v>412700</v>
      </c>
      <c r="B2799" s="25" t="s">
        <v>58</v>
      </c>
      <c r="C2799" s="73">
        <v>35000</v>
      </c>
      <c r="D2799" s="73">
        <v>35000</v>
      </c>
      <c r="E2799" s="74">
        <f t="shared" si="636"/>
        <v>100</v>
      </c>
    </row>
    <row r="2800" spans="1:5" s="60" customFormat="1" x14ac:dyDescent="0.2">
      <c r="A2800" s="89">
        <v>412900</v>
      </c>
      <c r="B2800" s="126" t="s">
        <v>74</v>
      </c>
      <c r="C2800" s="73">
        <v>400</v>
      </c>
      <c r="D2800" s="73">
        <v>400</v>
      </c>
      <c r="E2800" s="74">
        <f t="shared" si="636"/>
        <v>100</v>
      </c>
    </row>
    <row r="2801" spans="1:5" s="60" customFormat="1" x14ac:dyDescent="0.2">
      <c r="A2801" s="89">
        <v>412900</v>
      </c>
      <c r="B2801" s="126" t="s">
        <v>77</v>
      </c>
      <c r="C2801" s="73">
        <v>1000</v>
      </c>
      <c r="D2801" s="73">
        <v>1200</v>
      </c>
      <c r="E2801" s="74">
        <f t="shared" si="636"/>
        <v>120</v>
      </c>
    </row>
    <row r="2802" spans="1:5" s="60" customFormat="1" x14ac:dyDescent="0.2">
      <c r="A2802" s="89">
        <v>412900</v>
      </c>
      <c r="B2802" s="126" t="s">
        <v>78</v>
      </c>
      <c r="C2802" s="73">
        <v>1500</v>
      </c>
      <c r="D2802" s="73">
        <v>1300</v>
      </c>
      <c r="E2802" s="74">
        <f t="shared" si="636"/>
        <v>86.666666666666671</v>
      </c>
    </row>
    <row r="2803" spans="1:5" s="79" customFormat="1" ht="19.5" x14ac:dyDescent="0.2">
      <c r="A2803" s="91">
        <v>510000</v>
      </c>
      <c r="B2803" s="75" t="s">
        <v>273</v>
      </c>
      <c r="C2803" s="134">
        <f t="shared" ref="C2803" si="644">C2804</f>
        <v>7000</v>
      </c>
      <c r="D2803" s="134">
        <f>D2804</f>
        <v>7000</v>
      </c>
      <c r="E2803" s="135">
        <f t="shared" si="636"/>
        <v>100</v>
      </c>
    </row>
    <row r="2804" spans="1:5" s="79" customFormat="1" ht="19.5" x14ac:dyDescent="0.2">
      <c r="A2804" s="91">
        <v>511000</v>
      </c>
      <c r="B2804" s="75" t="s">
        <v>274</v>
      </c>
      <c r="C2804" s="134">
        <f t="shared" ref="C2804" si="645">SUM(C2805:C2806)</f>
        <v>7000</v>
      </c>
      <c r="D2804" s="134">
        <f t="shared" ref="D2804" si="646">SUM(D2805:D2806)</f>
        <v>7000</v>
      </c>
      <c r="E2804" s="135">
        <f t="shared" si="636"/>
        <v>100</v>
      </c>
    </row>
    <row r="2805" spans="1:5" s="60" customFormat="1" ht="18.75" customHeight="1" x14ac:dyDescent="0.2">
      <c r="A2805" s="89">
        <v>511200</v>
      </c>
      <c r="B2805" s="25" t="s">
        <v>276</v>
      </c>
      <c r="C2805" s="73">
        <v>3000</v>
      </c>
      <c r="D2805" s="73">
        <v>0</v>
      </c>
      <c r="E2805" s="74">
        <f t="shared" si="636"/>
        <v>0</v>
      </c>
    </row>
    <row r="2806" spans="1:5" s="60" customFormat="1" x14ac:dyDescent="0.2">
      <c r="A2806" s="89">
        <v>511300</v>
      </c>
      <c r="B2806" s="25" t="s">
        <v>277</v>
      </c>
      <c r="C2806" s="73">
        <v>4000</v>
      </c>
      <c r="D2806" s="73">
        <v>7000</v>
      </c>
      <c r="E2806" s="74">
        <f t="shared" si="636"/>
        <v>175</v>
      </c>
    </row>
    <row r="2807" spans="1:5" s="79" customFormat="1" ht="19.5" x14ac:dyDescent="0.2">
      <c r="A2807" s="91">
        <v>630000</v>
      </c>
      <c r="B2807" s="75" t="s">
        <v>308</v>
      </c>
      <c r="C2807" s="134">
        <f>C2808</f>
        <v>4400</v>
      </c>
      <c r="D2807" s="134">
        <f>D2808</f>
        <v>4400</v>
      </c>
      <c r="E2807" s="135">
        <f t="shared" si="636"/>
        <v>100</v>
      </c>
    </row>
    <row r="2808" spans="1:5" s="79" customFormat="1" ht="19.5" x14ac:dyDescent="0.2">
      <c r="A2808" s="91">
        <v>638000</v>
      </c>
      <c r="B2808" s="75" t="s">
        <v>317</v>
      </c>
      <c r="C2808" s="134">
        <f t="shared" ref="C2808" si="647">C2809</f>
        <v>4400</v>
      </c>
      <c r="D2808" s="134">
        <f>D2809</f>
        <v>4400</v>
      </c>
      <c r="E2808" s="135">
        <f t="shared" si="636"/>
        <v>100</v>
      </c>
    </row>
    <row r="2809" spans="1:5" s="60" customFormat="1" x14ac:dyDescent="0.2">
      <c r="A2809" s="89">
        <v>638100</v>
      </c>
      <c r="B2809" s="25" t="s">
        <v>318</v>
      </c>
      <c r="C2809" s="73">
        <v>4400</v>
      </c>
      <c r="D2809" s="73">
        <v>4400</v>
      </c>
      <c r="E2809" s="74">
        <f t="shared" si="636"/>
        <v>100</v>
      </c>
    </row>
    <row r="2810" spans="1:5" s="60" customFormat="1" x14ac:dyDescent="0.2">
      <c r="A2810" s="141"/>
      <c r="B2810" s="128" t="s">
        <v>327</v>
      </c>
      <c r="C2810" s="139">
        <f>C2788+C2803+C2807</f>
        <v>935300</v>
      </c>
      <c r="D2810" s="139">
        <f>D2788+D2803+D2807</f>
        <v>916100</v>
      </c>
      <c r="E2810" s="140">
        <f t="shared" si="636"/>
        <v>97.947182722121241</v>
      </c>
    </row>
    <row r="2811" spans="1:5" s="60" customFormat="1" x14ac:dyDescent="0.2">
      <c r="A2811" s="142"/>
      <c r="B2811" s="67"/>
      <c r="C2811" s="124"/>
      <c r="D2811" s="124"/>
      <c r="E2811" s="125"/>
    </row>
    <row r="2812" spans="1:5" s="60" customFormat="1" x14ac:dyDescent="0.2">
      <c r="A2812" s="77"/>
      <c r="B2812" s="67"/>
      <c r="C2812" s="132"/>
      <c r="D2812" s="132"/>
      <c r="E2812" s="133"/>
    </row>
    <row r="2813" spans="1:5" s="60" customFormat="1" ht="19.5" x14ac:dyDescent="0.2">
      <c r="A2813" s="89" t="s">
        <v>495</v>
      </c>
      <c r="B2813" s="75"/>
      <c r="C2813" s="132"/>
      <c r="D2813" s="132"/>
      <c r="E2813" s="133"/>
    </row>
    <row r="2814" spans="1:5" s="60" customFormat="1" ht="19.5" x14ac:dyDescent="0.2">
      <c r="A2814" s="89" t="s">
        <v>412</v>
      </c>
      <c r="B2814" s="75"/>
      <c r="C2814" s="132"/>
      <c r="D2814" s="132"/>
      <c r="E2814" s="133"/>
    </row>
    <row r="2815" spans="1:5" s="60" customFormat="1" ht="19.5" x14ac:dyDescent="0.2">
      <c r="A2815" s="89" t="s">
        <v>496</v>
      </c>
      <c r="B2815" s="75"/>
      <c r="C2815" s="132"/>
      <c r="D2815" s="132"/>
      <c r="E2815" s="133"/>
    </row>
    <row r="2816" spans="1:5" s="60" customFormat="1" ht="19.5" x14ac:dyDescent="0.2">
      <c r="A2816" s="89" t="s">
        <v>326</v>
      </c>
      <c r="B2816" s="75"/>
      <c r="C2816" s="132"/>
      <c r="D2816" s="132"/>
      <c r="E2816" s="133"/>
    </row>
    <row r="2817" spans="1:5" s="60" customFormat="1" x14ac:dyDescent="0.2">
      <c r="A2817" s="89"/>
      <c r="B2817" s="66"/>
      <c r="C2817" s="124"/>
      <c r="D2817" s="124"/>
      <c r="E2817" s="125"/>
    </row>
    <row r="2818" spans="1:5" s="60" customFormat="1" ht="19.5" x14ac:dyDescent="0.2">
      <c r="A2818" s="91">
        <v>410000</v>
      </c>
      <c r="B2818" s="69" t="s">
        <v>42</v>
      </c>
      <c r="C2818" s="134">
        <f>C2819+C2824+C2834</f>
        <v>784900</v>
      </c>
      <c r="D2818" s="134">
        <f>D2819+D2824+D2834</f>
        <v>711200</v>
      </c>
      <c r="E2818" s="135">
        <f t="shared" ref="E2818:E2870" si="648">D2818/C2818*100</f>
        <v>90.610268824054018</v>
      </c>
    </row>
    <row r="2819" spans="1:5" s="60" customFormat="1" ht="19.5" x14ac:dyDescent="0.2">
      <c r="A2819" s="91">
        <v>411000</v>
      </c>
      <c r="B2819" s="69" t="s">
        <v>43</v>
      </c>
      <c r="C2819" s="134">
        <f t="shared" ref="C2819" si="649">SUM(C2820:C2823)</f>
        <v>602800</v>
      </c>
      <c r="D2819" s="134">
        <f t="shared" ref="D2819" si="650">SUM(D2820:D2823)</f>
        <v>523900</v>
      </c>
      <c r="E2819" s="135">
        <f t="shared" si="648"/>
        <v>86.911081619110817</v>
      </c>
    </row>
    <row r="2820" spans="1:5" s="60" customFormat="1" x14ac:dyDescent="0.2">
      <c r="A2820" s="89">
        <v>411100</v>
      </c>
      <c r="B2820" s="25" t="s">
        <v>44</v>
      </c>
      <c r="C2820" s="73">
        <v>564700</v>
      </c>
      <c r="D2820" s="73">
        <v>481400</v>
      </c>
      <c r="E2820" s="74">
        <f t="shared" si="648"/>
        <v>85.248804675048689</v>
      </c>
    </row>
    <row r="2821" spans="1:5" s="60" customFormat="1" ht="37.5" x14ac:dyDescent="0.2">
      <c r="A2821" s="89">
        <v>411200</v>
      </c>
      <c r="B2821" s="25" t="s">
        <v>45</v>
      </c>
      <c r="C2821" s="73">
        <v>22800</v>
      </c>
      <c r="D2821" s="73">
        <v>23600</v>
      </c>
      <c r="E2821" s="74">
        <f t="shared" si="648"/>
        <v>103.50877192982458</v>
      </c>
    </row>
    <row r="2822" spans="1:5" s="60" customFormat="1" ht="37.5" x14ac:dyDescent="0.2">
      <c r="A2822" s="89">
        <v>411300</v>
      </c>
      <c r="B2822" s="25" t="s">
        <v>46</v>
      </c>
      <c r="C2822" s="73">
        <v>5300</v>
      </c>
      <c r="D2822" s="73">
        <v>6000.0000000000009</v>
      </c>
      <c r="E2822" s="74">
        <f t="shared" si="648"/>
        <v>113.20754716981133</v>
      </c>
    </row>
    <row r="2823" spans="1:5" s="60" customFormat="1" x14ac:dyDescent="0.2">
      <c r="A2823" s="89">
        <v>411400</v>
      </c>
      <c r="B2823" s="25" t="s">
        <v>47</v>
      </c>
      <c r="C2823" s="73">
        <v>10000</v>
      </c>
      <c r="D2823" s="73">
        <v>12900</v>
      </c>
      <c r="E2823" s="74">
        <f t="shared" si="648"/>
        <v>129</v>
      </c>
    </row>
    <row r="2824" spans="1:5" s="60" customFormat="1" ht="19.5" x14ac:dyDescent="0.2">
      <c r="A2824" s="91">
        <v>412000</v>
      </c>
      <c r="B2824" s="75" t="s">
        <v>48</v>
      </c>
      <c r="C2824" s="134">
        <f>SUM(C2825:C2833)</f>
        <v>179100</v>
      </c>
      <c r="D2824" s="134">
        <f>SUM(D2825:D2833)</f>
        <v>185300</v>
      </c>
      <c r="E2824" s="135">
        <f t="shared" si="648"/>
        <v>103.46175321049694</v>
      </c>
    </row>
    <row r="2825" spans="1:5" s="60" customFormat="1" ht="37.5" x14ac:dyDescent="0.2">
      <c r="A2825" s="89">
        <v>412200</v>
      </c>
      <c r="B2825" s="25" t="s">
        <v>50</v>
      </c>
      <c r="C2825" s="73">
        <v>105300</v>
      </c>
      <c r="D2825" s="73">
        <v>106000</v>
      </c>
      <c r="E2825" s="74">
        <f t="shared" si="648"/>
        <v>100.66476733143399</v>
      </c>
    </row>
    <row r="2826" spans="1:5" s="60" customFormat="1" x14ac:dyDescent="0.2">
      <c r="A2826" s="89">
        <v>412300</v>
      </c>
      <c r="B2826" s="25" t="s">
        <v>51</v>
      </c>
      <c r="C2826" s="73">
        <v>16200</v>
      </c>
      <c r="D2826" s="73">
        <v>16200</v>
      </c>
      <c r="E2826" s="74">
        <f t="shared" si="648"/>
        <v>100</v>
      </c>
    </row>
    <row r="2827" spans="1:5" s="60" customFormat="1" x14ac:dyDescent="0.2">
      <c r="A2827" s="89">
        <v>412500</v>
      </c>
      <c r="B2827" s="25" t="s">
        <v>55</v>
      </c>
      <c r="C2827" s="73">
        <v>5200</v>
      </c>
      <c r="D2827" s="73">
        <v>6900</v>
      </c>
      <c r="E2827" s="74">
        <f t="shared" si="648"/>
        <v>132.69230769230768</v>
      </c>
    </row>
    <row r="2828" spans="1:5" s="60" customFormat="1" x14ac:dyDescent="0.2">
      <c r="A2828" s="89">
        <v>412600</v>
      </c>
      <c r="B2828" s="25" t="s">
        <v>56</v>
      </c>
      <c r="C2828" s="73">
        <v>4800</v>
      </c>
      <c r="D2828" s="73">
        <v>8300</v>
      </c>
      <c r="E2828" s="74">
        <f t="shared" si="648"/>
        <v>172.91666666666669</v>
      </c>
    </row>
    <row r="2829" spans="1:5" s="60" customFormat="1" x14ac:dyDescent="0.2">
      <c r="A2829" s="89">
        <v>412700</v>
      </c>
      <c r="B2829" s="25" t="s">
        <v>58</v>
      </c>
      <c r="C2829" s="73">
        <v>40000</v>
      </c>
      <c r="D2829" s="73">
        <v>40000</v>
      </c>
      <c r="E2829" s="74">
        <f t="shared" si="648"/>
        <v>100</v>
      </c>
    </row>
    <row r="2830" spans="1:5" s="60" customFormat="1" x14ac:dyDescent="0.2">
      <c r="A2830" s="89">
        <v>412900</v>
      </c>
      <c r="B2830" s="126" t="s">
        <v>74</v>
      </c>
      <c r="C2830" s="73">
        <v>100</v>
      </c>
      <c r="D2830" s="73">
        <v>900</v>
      </c>
      <c r="E2830" s="74"/>
    </row>
    <row r="2831" spans="1:5" s="60" customFormat="1" x14ac:dyDescent="0.2">
      <c r="A2831" s="89">
        <v>412900</v>
      </c>
      <c r="B2831" s="126" t="s">
        <v>75</v>
      </c>
      <c r="C2831" s="73">
        <v>5100</v>
      </c>
      <c r="D2831" s="73">
        <v>4600</v>
      </c>
      <c r="E2831" s="74">
        <f t="shared" si="648"/>
        <v>90.196078431372555</v>
      </c>
    </row>
    <row r="2832" spans="1:5" s="60" customFormat="1" x14ac:dyDescent="0.2">
      <c r="A2832" s="89">
        <v>412900</v>
      </c>
      <c r="B2832" s="126" t="s">
        <v>77</v>
      </c>
      <c r="C2832" s="73">
        <v>1200</v>
      </c>
      <c r="D2832" s="73">
        <v>1200</v>
      </c>
      <c r="E2832" s="74">
        <f t="shared" si="648"/>
        <v>100</v>
      </c>
    </row>
    <row r="2833" spans="1:5" s="60" customFormat="1" x14ac:dyDescent="0.2">
      <c r="A2833" s="89">
        <v>412900</v>
      </c>
      <c r="B2833" s="126" t="s">
        <v>78</v>
      </c>
      <c r="C2833" s="73">
        <v>1200</v>
      </c>
      <c r="D2833" s="73">
        <v>1200</v>
      </c>
      <c r="E2833" s="74">
        <f t="shared" si="648"/>
        <v>100</v>
      </c>
    </row>
    <row r="2834" spans="1:5" s="79" customFormat="1" ht="19.5" x14ac:dyDescent="0.2">
      <c r="A2834" s="91">
        <v>413000</v>
      </c>
      <c r="B2834" s="75" t="s">
        <v>101</v>
      </c>
      <c r="C2834" s="134">
        <f t="shared" ref="C2834" si="651">C2835</f>
        <v>3000</v>
      </c>
      <c r="D2834" s="134">
        <f>D2835</f>
        <v>2000</v>
      </c>
      <c r="E2834" s="135">
        <f t="shared" si="648"/>
        <v>66.666666666666657</v>
      </c>
    </row>
    <row r="2835" spans="1:5" s="60" customFormat="1" x14ac:dyDescent="0.2">
      <c r="A2835" s="89">
        <v>413900</v>
      </c>
      <c r="B2835" s="25" t="s">
        <v>110</v>
      </c>
      <c r="C2835" s="73">
        <v>3000</v>
      </c>
      <c r="D2835" s="73">
        <v>2000</v>
      </c>
      <c r="E2835" s="74">
        <f t="shared" si="648"/>
        <v>66.666666666666657</v>
      </c>
    </row>
    <row r="2836" spans="1:5" s="79" customFormat="1" ht="19.5" x14ac:dyDescent="0.2">
      <c r="A2836" s="91">
        <v>510000</v>
      </c>
      <c r="B2836" s="75" t="s">
        <v>273</v>
      </c>
      <c r="C2836" s="134">
        <f t="shared" ref="C2836" si="652">C2837</f>
        <v>5000</v>
      </c>
      <c r="D2836" s="134">
        <f>D2837</f>
        <v>32000</v>
      </c>
      <c r="E2836" s="135"/>
    </row>
    <row r="2837" spans="1:5" s="79" customFormat="1" ht="19.5" x14ac:dyDescent="0.2">
      <c r="A2837" s="91">
        <v>511000</v>
      </c>
      <c r="B2837" s="75" t="s">
        <v>274</v>
      </c>
      <c r="C2837" s="134">
        <f t="shared" ref="C2837" si="653">C2838</f>
        <v>5000</v>
      </c>
      <c r="D2837" s="134">
        <f>D2838</f>
        <v>32000</v>
      </c>
      <c r="E2837" s="135"/>
    </row>
    <row r="2838" spans="1:5" s="60" customFormat="1" x14ac:dyDescent="0.2">
      <c r="A2838" s="89">
        <v>511300</v>
      </c>
      <c r="B2838" s="25" t="s">
        <v>277</v>
      </c>
      <c r="C2838" s="73">
        <v>5000</v>
      </c>
      <c r="D2838" s="73">
        <v>32000</v>
      </c>
      <c r="E2838" s="74"/>
    </row>
    <row r="2839" spans="1:5" s="79" customFormat="1" ht="19.5" x14ac:dyDescent="0.2">
      <c r="A2839" s="91">
        <v>630000</v>
      </c>
      <c r="B2839" s="75" t="s">
        <v>308</v>
      </c>
      <c r="C2839" s="134">
        <f>C2840</f>
        <v>3000</v>
      </c>
      <c r="D2839" s="134">
        <f>D2840</f>
        <v>6000</v>
      </c>
      <c r="E2839" s="135">
        <f t="shared" si="648"/>
        <v>200</v>
      </c>
    </row>
    <row r="2840" spans="1:5" s="79" customFormat="1" ht="19.5" x14ac:dyDescent="0.2">
      <c r="A2840" s="91">
        <v>638000</v>
      </c>
      <c r="B2840" s="75" t="s">
        <v>317</v>
      </c>
      <c r="C2840" s="134">
        <f t="shared" ref="C2840" si="654">C2841</f>
        <v>3000</v>
      </c>
      <c r="D2840" s="134">
        <f>D2841</f>
        <v>6000</v>
      </c>
      <c r="E2840" s="135">
        <f t="shared" si="648"/>
        <v>200</v>
      </c>
    </row>
    <row r="2841" spans="1:5" s="60" customFormat="1" x14ac:dyDescent="0.2">
      <c r="A2841" s="89">
        <v>638100</v>
      </c>
      <c r="B2841" s="25" t="s">
        <v>318</v>
      </c>
      <c r="C2841" s="73">
        <v>3000</v>
      </c>
      <c r="D2841" s="73">
        <v>6000</v>
      </c>
      <c r="E2841" s="74">
        <f t="shared" si="648"/>
        <v>200</v>
      </c>
    </row>
    <row r="2842" spans="1:5" s="60" customFormat="1" x14ac:dyDescent="0.2">
      <c r="A2842" s="141"/>
      <c r="B2842" s="128" t="s">
        <v>327</v>
      </c>
      <c r="C2842" s="139">
        <f>C2818+C2836+C2839</f>
        <v>792900</v>
      </c>
      <c r="D2842" s="139">
        <f>D2818+D2836+D2839</f>
        <v>749200</v>
      </c>
      <c r="E2842" s="140">
        <f t="shared" si="648"/>
        <v>94.488586202547609</v>
      </c>
    </row>
    <row r="2843" spans="1:5" s="60" customFormat="1" x14ac:dyDescent="0.2">
      <c r="A2843" s="142"/>
      <c r="B2843" s="67"/>
      <c r="C2843" s="124"/>
      <c r="D2843" s="124"/>
      <c r="E2843" s="125"/>
    </row>
    <row r="2844" spans="1:5" s="60" customFormat="1" x14ac:dyDescent="0.2">
      <c r="A2844" s="142"/>
      <c r="B2844" s="67"/>
      <c r="C2844" s="124"/>
      <c r="D2844" s="124"/>
      <c r="E2844" s="125"/>
    </row>
    <row r="2845" spans="1:5" s="60" customFormat="1" ht="19.5" x14ac:dyDescent="0.2">
      <c r="A2845" s="89" t="s">
        <v>497</v>
      </c>
      <c r="B2845" s="75"/>
      <c r="C2845" s="124"/>
      <c r="D2845" s="124"/>
      <c r="E2845" s="125"/>
    </row>
    <row r="2846" spans="1:5" s="60" customFormat="1" ht="19.5" x14ac:dyDescent="0.2">
      <c r="A2846" s="89" t="s">
        <v>412</v>
      </c>
      <c r="B2846" s="75"/>
      <c r="C2846" s="124"/>
      <c r="D2846" s="124"/>
      <c r="E2846" s="125"/>
    </row>
    <row r="2847" spans="1:5" s="60" customFormat="1" ht="19.5" x14ac:dyDescent="0.2">
      <c r="A2847" s="89" t="s">
        <v>498</v>
      </c>
      <c r="B2847" s="75"/>
      <c r="C2847" s="124"/>
      <c r="D2847" s="124"/>
      <c r="E2847" s="125"/>
    </row>
    <row r="2848" spans="1:5" s="60" customFormat="1" ht="19.5" x14ac:dyDescent="0.2">
      <c r="A2848" s="89" t="s">
        <v>326</v>
      </c>
      <c r="B2848" s="75"/>
      <c r="C2848" s="124"/>
      <c r="D2848" s="124"/>
      <c r="E2848" s="125"/>
    </row>
    <row r="2849" spans="1:5" s="60" customFormat="1" x14ac:dyDescent="0.2">
      <c r="A2849" s="89"/>
      <c r="B2849" s="66"/>
      <c r="C2849" s="124"/>
      <c r="D2849" s="124"/>
      <c r="E2849" s="125"/>
    </row>
    <row r="2850" spans="1:5" s="60" customFormat="1" ht="19.5" x14ac:dyDescent="0.2">
      <c r="A2850" s="91">
        <v>410000</v>
      </c>
      <c r="B2850" s="69" t="s">
        <v>42</v>
      </c>
      <c r="C2850" s="134">
        <f t="shared" ref="C2850" si="655">C2851+C2856</f>
        <v>773300</v>
      </c>
      <c r="D2850" s="134">
        <f t="shared" ref="D2850" si="656">D2851+D2856</f>
        <v>764900</v>
      </c>
      <c r="E2850" s="135">
        <f t="shared" si="648"/>
        <v>98.913746282167338</v>
      </c>
    </row>
    <row r="2851" spans="1:5" s="60" customFormat="1" ht="19.5" x14ac:dyDescent="0.2">
      <c r="A2851" s="91">
        <v>411000</v>
      </c>
      <c r="B2851" s="69" t="s">
        <v>43</v>
      </c>
      <c r="C2851" s="134">
        <f t="shared" ref="C2851" si="657">SUM(C2852:C2855)</f>
        <v>599100</v>
      </c>
      <c r="D2851" s="134">
        <f t="shared" ref="D2851" si="658">SUM(D2852:D2855)</f>
        <v>592100</v>
      </c>
      <c r="E2851" s="135">
        <f t="shared" si="648"/>
        <v>98.831580704389921</v>
      </c>
    </row>
    <row r="2852" spans="1:5" s="60" customFormat="1" x14ac:dyDescent="0.2">
      <c r="A2852" s="89">
        <v>411100</v>
      </c>
      <c r="B2852" s="25" t="s">
        <v>44</v>
      </c>
      <c r="C2852" s="73">
        <v>548500</v>
      </c>
      <c r="D2852" s="73">
        <v>548500</v>
      </c>
      <c r="E2852" s="74">
        <f t="shared" si="648"/>
        <v>100</v>
      </c>
    </row>
    <row r="2853" spans="1:5" s="60" customFormat="1" ht="37.5" x14ac:dyDescent="0.2">
      <c r="A2853" s="89">
        <v>411200</v>
      </c>
      <c r="B2853" s="25" t="s">
        <v>45</v>
      </c>
      <c r="C2853" s="73">
        <v>31000</v>
      </c>
      <c r="D2853" s="73">
        <v>28800</v>
      </c>
      <c r="E2853" s="74">
        <f t="shared" si="648"/>
        <v>92.903225806451616</v>
      </c>
    </row>
    <row r="2854" spans="1:5" s="60" customFormat="1" ht="37.5" x14ac:dyDescent="0.2">
      <c r="A2854" s="89">
        <v>411300</v>
      </c>
      <c r="B2854" s="25" t="s">
        <v>46</v>
      </c>
      <c r="C2854" s="73">
        <v>12600</v>
      </c>
      <c r="D2854" s="73">
        <v>9500</v>
      </c>
      <c r="E2854" s="74">
        <f t="shared" si="648"/>
        <v>75.396825396825392</v>
      </c>
    </row>
    <row r="2855" spans="1:5" s="60" customFormat="1" x14ac:dyDescent="0.2">
      <c r="A2855" s="89">
        <v>411400</v>
      </c>
      <c r="B2855" s="25" t="s">
        <v>47</v>
      </c>
      <c r="C2855" s="73">
        <v>7000</v>
      </c>
      <c r="D2855" s="73">
        <v>5300</v>
      </c>
      <c r="E2855" s="74">
        <f t="shared" si="648"/>
        <v>75.714285714285708</v>
      </c>
    </row>
    <row r="2856" spans="1:5" s="79" customFormat="1" ht="19.5" x14ac:dyDescent="0.2">
      <c r="A2856" s="91">
        <v>412000</v>
      </c>
      <c r="B2856" s="75" t="s">
        <v>48</v>
      </c>
      <c r="C2856" s="134">
        <f>SUM(C2857:C2866)</f>
        <v>174200</v>
      </c>
      <c r="D2856" s="134">
        <f>SUM(D2857:D2866)</f>
        <v>172800</v>
      </c>
      <c r="E2856" s="135">
        <f t="shared" si="648"/>
        <v>99.196326061997709</v>
      </c>
    </row>
    <row r="2857" spans="1:5" s="60" customFormat="1" ht="37.5" x14ac:dyDescent="0.2">
      <c r="A2857" s="89">
        <v>412200</v>
      </c>
      <c r="B2857" s="25" t="s">
        <v>50</v>
      </c>
      <c r="C2857" s="73">
        <v>97700</v>
      </c>
      <c r="D2857" s="73">
        <v>97900</v>
      </c>
      <c r="E2857" s="74">
        <f t="shared" si="648"/>
        <v>100.20470829068577</v>
      </c>
    </row>
    <row r="2858" spans="1:5" s="60" customFormat="1" x14ac:dyDescent="0.2">
      <c r="A2858" s="89">
        <v>412300</v>
      </c>
      <c r="B2858" s="25" t="s">
        <v>51</v>
      </c>
      <c r="C2858" s="73">
        <v>16000</v>
      </c>
      <c r="D2858" s="73">
        <v>16000</v>
      </c>
      <c r="E2858" s="74">
        <f t="shared" si="648"/>
        <v>100</v>
      </c>
    </row>
    <row r="2859" spans="1:5" s="60" customFormat="1" x14ac:dyDescent="0.2">
      <c r="A2859" s="89">
        <v>412500</v>
      </c>
      <c r="B2859" s="25" t="s">
        <v>55</v>
      </c>
      <c r="C2859" s="73">
        <v>6000</v>
      </c>
      <c r="D2859" s="73">
        <v>6000</v>
      </c>
      <c r="E2859" s="74">
        <f t="shared" si="648"/>
        <v>100</v>
      </c>
    </row>
    <row r="2860" spans="1:5" s="60" customFormat="1" x14ac:dyDescent="0.2">
      <c r="A2860" s="89">
        <v>412600</v>
      </c>
      <c r="B2860" s="25" t="s">
        <v>56</v>
      </c>
      <c r="C2860" s="73">
        <v>6000</v>
      </c>
      <c r="D2860" s="73">
        <v>10499.999999999995</v>
      </c>
      <c r="E2860" s="74">
        <f t="shared" si="648"/>
        <v>174.99999999999991</v>
      </c>
    </row>
    <row r="2861" spans="1:5" s="60" customFormat="1" x14ac:dyDescent="0.2">
      <c r="A2861" s="89">
        <v>412700</v>
      </c>
      <c r="B2861" s="25" t="s">
        <v>58</v>
      </c>
      <c r="C2861" s="73">
        <v>39500</v>
      </c>
      <c r="D2861" s="73">
        <v>24500</v>
      </c>
      <c r="E2861" s="74">
        <f t="shared" si="648"/>
        <v>62.025316455696199</v>
      </c>
    </row>
    <row r="2862" spans="1:5" s="60" customFormat="1" x14ac:dyDescent="0.2">
      <c r="A2862" s="89">
        <v>412900</v>
      </c>
      <c r="B2862" s="126" t="s">
        <v>74</v>
      </c>
      <c r="C2862" s="73">
        <v>1000</v>
      </c>
      <c r="D2862" s="73">
        <v>1000</v>
      </c>
      <c r="E2862" s="74">
        <f t="shared" si="648"/>
        <v>100</v>
      </c>
    </row>
    <row r="2863" spans="1:5" s="60" customFormat="1" x14ac:dyDescent="0.2">
      <c r="A2863" s="89">
        <v>412900</v>
      </c>
      <c r="B2863" s="126" t="s">
        <v>75</v>
      </c>
      <c r="C2863" s="73">
        <v>2300</v>
      </c>
      <c r="D2863" s="73">
        <v>10800</v>
      </c>
      <c r="E2863" s="74"/>
    </row>
    <row r="2864" spans="1:5" s="60" customFormat="1" x14ac:dyDescent="0.2">
      <c r="A2864" s="89">
        <v>412900</v>
      </c>
      <c r="B2864" s="126" t="s">
        <v>77</v>
      </c>
      <c r="C2864" s="73">
        <v>4500</v>
      </c>
      <c r="D2864" s="73">
        <v>4500</v>
      </c>
      <c r="E2864" s="74">
        <f t="shared" si="648"/>
        <v>100</v>
      </c>
    </row>
    <row r="2865" spans="1:5" s="60" customFormat="1" x14ac:dyDescent="0.2">
      <c r="A2865" s="89">
        <v>412900</v>
      </c>
      <c r="B2865" s="126" t="s">
        <v>78</v>
      </c>
      <c r="C2865" s="73">
        <v>1200</v>
      </c>
      <c r="D2865" s="73">
        <v>1200</v>
      </c>
      <c r="E2865" s="74">
        <f t="shared" si="648"/>
        <v>100</v>
      </c>
    </row>
    <row r="2866" spans="1:5" s="60" customFormat="1" x14ac:dyDescent="0.2">
      <c r="A2866" s="89">
        <v>412900</v>
      </c>
      <c r="B2866" s="25" t="s">
        <v>80</v>
      </c>
      <c r="C2866" s="73">
        <v>0</v>
      </c>
      <c r="D2866" s="73">
        <v>400</v>
      </c>
      <c r="E2866" s="74">
        <v>0</v>
      </c>
    </row>
    <row r="2867" spans="1:5" s="79" customFormat="1" ht="19.5" x14ac:dyDescent="0.2">
      <c r="A2867" s="91">
        <v>510000</v>
      </c>
      <c r="B2867" s="75" t="s">
        <v>273</v>
      </c>
      <c r="C2867" s="134">
        <f t="shared" ref="C2867" si="659">C2868</f>
        <v>0</v>
      </c>
      <c r="D2867" s="134">
        <f>D2868</f>
        <v>15000</v>
      </c>
      <c r="E2867" s="135">
        <v>0</v>
      </c>
    </row>
    <row r="2868" spans="1:5" s="79" customFormat="1" ht="19.5" x14ac:dyDescent="0.2">
      <c r="A2868" s="91">
        <v>511000</v>
      </c>
      <c r="B2868" s="75" t="s">
        <v>274</v>
      </c>
      <c r="C2868" s="134">
        <f t="shared" ref="C2868" si="660">C2869</f>
        <v>0</v>
      </c>
      <c r="D2868" s="134">
        <f>D2869</f>
        <v>15000</v>
      </c>
      <c r="E2868" s="135">
        <v>0</v>
      </c>
    </row>
    <row r="2869" spans="1:5" s="60" customFormat="1" x14ac:dyDescent="0.2">
      <c r="A2869" s="89">
        <v>511300</v>
      </c>
      <c r="B2869" s="25" t="s">
        <v>277</v>
      </c>
      <c r="C2869" s="73">
        <v>0</v>
      </c>
      <c r="D2869" s="73">
        <v>15000</v>
      </c>
      <c r="E2869" s="74">
        <v>0</v>
      </c>
    </row>
    <row r="2870" spans="1:5" s="79" customFormat="1" ht="19.5" x14ac:dyDescent="0.2">
      <c r="A2870" s="91">
        <v>630000</v>
      </c>
      <c r="B2870" s="75" t="s">
        <v>308</v>
      </c>
      <c r="C2870" s="134">
        <f>C2871</f>
        <v>8900</v>
      </c>
      <c r="D2870" s="134">
        <f>D2871</f>
        <v>8900</v>
      </c>
      <c r="E2870" s="135">
        <f t="shared" si="648"/>
        <v>100</v>
      </c>
    </row>
    <row r="2871" spans="1:5" s="79" customFormat="1" ht="19.5" x14ac:dyDescent="0.2">
      <c r="A2871" s="91">
        <v>638000</v>
      </c>
      <c r="B2871" s="75" t="s">
        <v>317</v>
      </c>
      <c r="C2871" s="134">
        <f t="shared" ref="C2871" si="661">C2872</f>
        <v>8900</v>
      </c>
      <c r="D2871" s="134">
        <f>D2872</f>
        <v>8900</v>
      </c>
      <c r="E2871" s="135">
        <f t="shared" ref="E2871:E2928" si="662">D2871/C2871*100</f>
        <v>100</v>
      </c>
    </row>
    <row r="2872" spans="1:5" s="60" customFormat="1" x14ac:dyDescent="0.2">
      <c r="A2872" s="89">
        <v>638100</v>
      </c>
      <c r="B2872" s="25" t="s">
        <v>318</v>
      </c>
      <c r="C2872" s="73">
        <v>8900</v>
      </c>
      <c r="D2872" s="73">
        <v>8900</v>
      </c>
      <c r="E2872" s="74">
        <f t="shared" si="662"/>
        <v>100</v>
      </c>
    </row>
    <row r="2873" spans="1:5" s="60" customFormat="1" x14ac:dyDescent="0.2">
      <c r="A2873" s="141"/>
      <c r="B2873" s="128" t="s">
        <v>327</v>
      </c>
      <c r="C2873" s="139">
        <f>C2850+C2867+C2870</f>
        <v>782200</v>
      </c>
      <c r="D2873" s="139">
        <f>D2850+D2867+D2870</f>
        <v>788800</v>
      </c>
      <c r="E2873" s="140">
        <f t="shared" si="662"/>
        <v>100.84377397085144</v>
      </c>
    </row>
    <row r="2874" spans="1:5" s="60" customFormat="1" x14ac:dyDescent="0.2">
      <c r="A2874" s="142"/>
      <c r="B2874" s="67"/>
      <c r="C2874" s="124"/>
      <c r="D2874" s="124"/>
      <c r="E2874" s="125"/>
    </row>
    <row r="2875" spans="1:5" s="60" customFormat="1" x14ac:dyDescent="0.2">
      <c r="A2875" s="77"/>
      <c r="B2875" s="67"/>
      <c r="C2875" s="132"/>
      <c r="D2875" s="132"/>
      <c r="E2875" s="133"/>
    </row>
    <row r="2876" spans="1:5" s="60" customFormat="1" ht="19.5" x14ac:dyDescent="0.2">
      <c r="A2876" s="89" t="s">
        <v>499</v>
      </c>
      <c r="B2876" s="75"/>
      <c r="C2876" s="132"/>
      <c r="D2876" s="132"/>
      <c r="E2876" s="133"/>
    </row>
    <row r="2877" spans="1:5" s="60" customFormat="1" ht="19.5" x14ac:dyDescent="0.2">
      <c r="A2877" s="89" t="s">
        <v>412</v>
      </c>
      <c r="B2877" s="75"/>
      <c r="C2877" s="132"/>
      <c r="D2877" s="132"/>
      <c r="E2877" s="133"/>
    </row>
    <row r="2878" spans="1:5" s="60" customFormat="1" ht="19.5" x14ac:dyDescent="0.2">
      <c r="A2878" s="89" t="s">
        <v>500</v>
      </c>
      <c r="B2878" s="75"/>
      <c r="C2878" s="132"/>
      <c r="D2878" s="132"/>
      <c r="E2878" s="133"/>
    </row>
    <row r="2879" spans="1:5" s="60" customFormat="1" ht="19.5" x14ac:dyDescent="0.2">
      <c r="A2879" s="89" t="s">
        <v>326</v>
      </c>
      <c r="B2879" s="75"/>
      <c r="C2879" s="132"/>
      <c r="D2879" s="132"/>
      <c r="E2879" s="133"/>
    </row>
    <row r="2880" spans="1:5" s="60" customFormat="1" x14ac:dyDescent="0.2">
      <c r="A2880" s="89"/>
      <c r="B2880" s="66"/>
      <c r="C2880" s="124"/>
      <c r="D2880" s="124"/>
      <c r="E2880" s="125"/>
    </row>
    <row r="2881" spans="1:5" s="60" customFormat="1" ht="19.5" x14ac:dyDescent="0.2">
      <c r="A2881" s="91">
        <v>410000</v>
      </c>
      <c r="B2881" s="69" t="s">
        <v>42</v>
      </c>
      <c r="C2881" s="134">
        <f t="shared" ref="C2881" si="663">C2882+C2887</f>
        <v>1171800</v>
      </c>
      <c r="D2881" s="134">
        <f t="shared" ref="D2881" si="664">D2882+D2887</f>
        <v>1149300</v>
      </c>
      <c r="E2881" s="135">
        <f t="shared" si="662"/>
        <v>98.079877112135165</v>
      </c>
    </row>
    <row r="2882" spans="1:5" s="60" customFormat="1" ht="19.5" x14ac:dyDescent="0.2">
      <c r="A2882" s="91">
        <v>411000</v>
      </c>
      <c r="B2882" s="69" t="s">
        <v>43</v>
      </c>
      <c r="C2882" s="134">
        <f t="shared" ref="C2882" si="665">SUM(C2883:C2886)</f>
        <v>981800</v>
      </c>
      <c r="D2882" s="134">
        <f t="shared" ref="D2882" si="666">SUM(D2883:D2886)</f>
        <v>955300</v>
      </c>
      <c r="E2882" s="135">
        <f t="shared" si="662"/>
        <v>97.300875942147087</v>
      </c>
    </row>
    <row r="2883" spans="1:5" s="60" customFormat="1" x14ac:dyDescent="0.2">
      <c r="A2883" s="89">
        <v>411100</v>
      </c>
      <c r="B2883" s="25" t="s">
        <v>44</v>
      </c>
      <c r="C2883" s="73">
        <v>954000</v>
      </c>
      <c r="D2883" s="73">
        <v>910800</v>
      </c>
      <c r="E2883" s="74">
        <f t="shared" si="662"/>
        <v>95.471698113207552</v>
      </c>
    </row>
    <row r="2884" spans="1:5" s="60" customFormat="1" ht="37.5" x14ac:dyDescent="0.2">
      <c r="A2884" s="89">
        <v>411200</v>
      </c>
      <c r="B2884" s="25" t="s">
        <v>45</v>
      </c>
      <c r="C2884" s="73">
        <v>10500</v>
      </c>
      <c r="D2884" s="73">
        <v>18500</v>
      </c>
      <c r="E2884" s="74">
        <f t="shared" si="662"/>
        <v>176.19047619047618</v>
      </c>
    </row>
    <row r="2885" spans="1:5" s="60" customFormat="1" ht="37.5" x14ac:dyDescent="0.2">
      <c r="A2885" s="89">
        <v>411300</v>
      </c>
      <c r="B2885" s="25" t="s">
        <v>46</v>
      </c>
      <c r="C2885" s="73">
        <v>1300</v>
      </c>
      <c r="D2885" s="73">
        <v>8000</v>
      </c>
      <c r="E2885" s="74"/>
    </row>
    <row r="2886" spans="1:5" s="60" customFormat="1" x14ac:dyDescent="0.2">
      <c r="A2886" s="89">
        <v>411400</v>
      </c>
      <c r="B2886" s="25" t="s">
        <v>47</v>
      </c>
      <c r="C2886" s="73">
        <v>16000</v>
      </c>
      <c r="D2886" s="73">
        <v>18000</v>
      </c>
      <c r="E2886" s="74">
        <f t="shared" si="662"/>
        <v>112.5</v>
      </c>
    </row>
    <row r="2887" spans="1:5" s="60" customFormat="1" ht="19.5" x14ac:dyDescent="0.2">
      <c r="A2887" s="91">
        <v>412000</v>
      </c>
      <c r="B2887" s="75" t="s">
        <v>48</v>
      </c>
      <c r="C2887" s="134">
        <f>SUM(C2888:C2898)</f>
        <v>190000</v>
      </c>
      <c r="D2887" s="134">
        <f>SUM(D2888:D2898)</f>
        <v>194000</v>
      </c>
      <c r="E2887" s="135">
        <f t="shared" si="662"/>
        <v>102.10526315789474</v>
      </c>
    </row>
    <row r="2888" spans="1:5" s="60" customFormat="1" x14ac:dyDescent="0.2">
      <c r="A2888" s="89">
        <v>412100</v>
      </c>
      <c r="B2888" s="25" t="s">
        <v>49</v>
      </c>
      <c r="C2888" s="73">
        <v>58000</v>
      </c>
      <c r="D2888" s="73">
        <v>58000</v>
      </c>
      <c r="E2888" s="74">
        <f t="shared" si="662"/>
        <v>100</v>
      </c>
    </row>
    <row r="2889" spans="1:5" s="60" customFormat="1" ht="37.5" x14ac:dyDescent="0.2">
      <c r="A2889" s="89">
        <v>412200</v>
      </c>
      <c r="B2889" s="25" t="s">
        <v>50</v>
      </c>
      <c r="C2889" s="73">
        <v>43000</v>
      </c>
      <c r="D2889" s="73">
        <v>45000</v>
      </c>
      <c r="E2889" s="74">
        <f t="shared" si="662"/>
        <v>104.65116279069768</v>
      </c>
    </row>
    <row r="2890" spans="1:5" s="60" customFormat="1" x14ac:dyDescent="0.2">
      <c r="A2890" s="89">
        <v>412300</v>
      </c>
      <c r="B2890" s="25" t="s">
        <v>51</v>
      </c>
      <c r="C2890" s="73">
        <v>22000</v>
      </c>
      <c r="D2890" s="73">
        <v>22000</v>
      </c>
      <c r="E2890" s="74">
        <f t="shared" si="662"/>
        <v>100</v>
      </c>
    </row>
    <row r="2891" spans="1:5" s="60" customFormat="1" x14ac:dyDescent="0.2">
      <c r="A2891" s="89">
        <v>412500</v>
      </c>
      <c r="B2891" s="25" t="s">
        <v>55</v>
      </c>
      <c r="C2891" s="73">
        <v>15000</v>
      </c>
      <c r="D2891" s="73">
        <v>15000</v>
      </c>
      <c r="E2891" s="74">
        <f t="shared" si="662"/>
        <v>100</v>
      </c>
    </row>
    <row r="2892" spans="1:5" s="60" customFormat="1" x14ac:dyDescent="0.2">
      <c r="A2892" s="89">
        <v>412600</v>
      </c>
      <c r="B2892" s="25" t="s">
        <v>56</v>
      </c>
      <c r="C2892" s="73">
        <v>20000</v>
      </c>
      <c r="D2892" s="73">
        <v>20000</v>
      </c>
      <c r="E2892" s="74">
        <f t="shared" si="662"/>
        <v>100</v>
      </c>
    </row>
    <row r="2893" spans="1:5" s="60" customFormat="1" x14ac:dyDescent="0.2">
      <c r="A2893" s="89">
        <v>412700</v>
      </c>
      <c r="B2893" s="25" t="s">
        <v>58</v>
      </c>
      <c r="C2893" s="73">
        <v>13000</v>
      </c>
      <c r="D2893" s="73">
        <v>15000</v>
      </c>
      <c r="E2893" s="74">
        <f t="shared" si="662"/>
        <v>115.38461538461537</v>
      </c>
    </row>
    <row r="2894" spans="1:5" s="60" customFormat="1" x14ac:dyDescent="0.2">
      <c r="A2894" s="89">
        <v>412900</v>
      </c>
      <c r="B2894" s="126" t="s">
        <v>74</v>
      </c>
      <c r="C2894" s="73">
        <v>2500</v>
      </c>
      <c r="D2894" s="73">
        <v>2500</v>
      </c>
      <c r="E2894" s="74">
        <f t="shared" si="662"/>
        <v>100</v>
      </c>
    </row>
    <row r="2895" spans="1:5" s="60" customFormat="1" x14ac:dyDescent="0.2">
      <c r="A2895" s="89">
        <v>412900</v>
      </c>
      <c r="B2895" s="126" t="s">
        <v>75</v>
      </c>
      <c r="C2895" s="73">
        <v>10500</v>
      </c>
      <c r="D2895" s="73">
        <v>10500</v>
      </c>
      <c r="E2895" s="74">
        <f t="shared" si="662"/>
        <v>100</v>
      </c>
    </row>
    <row r="2896" spans="1:5" s="60" customFormat="1" x14ac:dyDescent="0.2">
      <c r="A2896" s="89">
        <v>412900</v>
      </c>
      <c r="B2896" s="126" t="s">
        <v>76</v>
      </c>
      <c r="C2896" s="73">
        <v>2000</v>
      </c>
      <c r="D2896" s="73">
        <v>2000</v>
      </c>
      <c r="E2896" s="74">
        <f t="shared" si="662"/>
        <v>100</v>
      </c>
    </row>
    <row r="2897" spans="1:5" s="60" customFormat="1" x14ac:dyDescent="0.2">
      <c r="A2897" s="89">
        <v>412900</v>
      </c>
      <c r="B2897" s="126" t="s">
        <v>77</v>
      </c>
      <c r="C2897" s="73">
        <v>2000</v>
      </c>
      <c r="D2897" s="73">
        <v>2000</v>
      </c>
      <c r="E2897" s="74">
        <f t="shared" si="662"/>
        <v>100</v>
      </c>
    </row>
    <row r="2898" spans="1:5" s="60" customFormat="1" x14ac:dyDescent="0.2">
      <c r="A2898" s="89">
        <v>412900</v>
      </c>
      <c r="B2898" s="126" t="s">
        <v>78</v>
      </c>
      <c r="C2898" s="73">
        <v>2000</v>
      </c>
      <c r="D2898" s="73">
        <v>2000</v>
      </c>
      <c r="E2898" s="74">
        <f t="shared" si="662"/>
        <v>100</v>
      </c>
    </row>
    <row r="2899" spans="1:5" s="60" customFormat="1" ht="19.5" x14ac:dyDescent="0.2">
      <c r="A2899" s="91">
        <v>510000</v>
      </c>
      <c r="B2899" s="75" t="s">
        <v>273</v>
      </c>
      <c r="C2899" s="134">
        <f>C2900</f>
        <v>5000</v>
      </c>
      <c r="D2899" s="134">
        <f>D2900</f>
        <v>5000</v>
      </c>
      <c r="E2899" s="135">
        <f t="shared" si="662"/>
        <v>100</v>
      </c>
    </row>
    <row r="2900" spans="1:5" s="60" customFormat="1" ht="19.5" x14ac:dyDescent="0.2">
      <c r="A2900" s="91">
        <v>511000</v>
      </c>
      <c r="B2900" s="75" t="s">
        <v>274</v>
      </c>
      <c r="C2900" s="134">
        <f t="shared" ref="C2900" si="667">SUM(C2901:C2901)</f>
        <v>5000</v>
      </c>
      <c r="D2900" s="134">
        <f>SUM(D2901:D2901)</f>
        <v>5000</v>
      </c>
      <c r="E2900" s="135">
        <f t="shared" si="662"/>
        <v>100</v>
      </c>
    </row>
    <row r="2901" spans="1:5" s="60" customFormat="1" x14ac:dyDescent="0.2">
      <c r="A2901" s="89">
        <v>511300</v>
      </c>
      <c r="B2901" s="25" t="s">
        <v>277</v>
      </c>
      <c r="C2901" s="73">
        <v>5000</v>
      </c>
      <c r="D2901" s="73">
        <v>5000</v>
      </c>
      <c r="E2901" s="74">
        <f t="shared" si="662"/>
        <v>100</v>
      </c>
    </row>
    <row r="2902" spans="1:5" s="79" customFormat="1" ht="19.5" x14ac:dyDescent="0.2">
      <c r="A2902" s="91">
        <v>630000</v>
      </c>
      <c r="B2902" s="75" t="s">
        <v>308</v>
      </c>
      <c r="C2902" s="134">
        <f>C2903</f>
        <v>7000</v>
      </c>
      <c r="D2902" s="134">
        <f>D2903</f>
        <v>7000</v>
      </c>
      <c r="E2902" s="135">
        <f t="shared" si="662"/>
        <v>100</v>
      </c>
    </row>
    <row r="2903" spans="1:5" s="79" customFormat="1" ht="19.5" x14ac:dyDescent="0.2">
      <c r="A2903" s="91">
        <v>638000</v>
      </c>
      <c r="B2903" s="75" t="s">
        <v>317</v>
      </c>
      <c r="C2903" s="134">
        <f t="shared" ref="C2903" si="668">C2904</f>
        <v>7000</v>
      </c>
      <c r="D2903" s="134">
        <f>D2904</f>
        <v>7000</v>
      </c>
      <c r="E2903" s="135">
        <f t="shared" si="662"/>
        <v>100</v>
      </c>
    </row>
    <row r="2904" spans="1:5" s="60" customFormat="1" x14ac:dyDescent="0.2">
      <c r="A2904" s="89">
        <v>638100</v>
      </c>
      <c r="B2904" s="25" t="s">
        <v>318</v>
      </c>
      <c r="C2904" s="73">
        <v>7000</v>
      </c>
      <c r="D2904" s="73">
        <v>7000</v>
      </c>
      <c r="E2904" s="74">
        <f t="shared" si="662"/>
        <v>100</v>
      </c>
    </row>
    <row r="2905" spans="1:5" s="60" customFormat="1" x14ac:dyDescent="0.2">
      <c r="A2905" s="141"/>
      <c r="B2905" s="128" t="s">
        <v>327</v>
      </c>
      <c r="C2905" s="139">
        <f>C2881+C2899+C2902</f>
        <v>1183800</v>
      </c>
      <c r="D2905" s="139">
        <f>D2881+D2899+D2902</f>
        <v>1161300</v>
      </c>
      <c r="E2905" s="140">
        <f t="shared" si="662"/>
        <v>98.099341104916377</v>
      </c>
    </row>
    <row r="2906" spans="1:5" s="60" customFormat="1" x14ac:dyDescent="0.2">
      <c r="A2906" s="142"/>
      <c r="B2906" s="67"/>
      <c r="C2906" s="124"/>
      <c r="D2906" s="124"/>
      <c r="E2906" s="125"/>
    </row>
    <row r="2907" spans="1:5" s="60" customFormat="1" x14ac:dyDescent="0.2">
      <c r="A2907" s="77"/>
      <c r="B2907" s="67"/>
      <c r="C2907" s="132"/>
      <c r="D2907" s="132"/>
      <c r="E2907" s="133"/>
    </row>
    <row r="2908" spans="1:5" s="60" customFormat="1" ht="19.5" x14ac:dyDescent="0.2">
      <c r="A2908" s="89" t="s">
        <v>501</v>
      </c>
      <c r="B2908" s="75"/>
      <c r="C2908" s="132"/>
      <c r="D2908" s="132"/>
      <c r="E2908" s="133"/>
    </row>
    <row r="2909" spans="1:5" s="60" customFormat="1" ht="19.5" x14ac:dyDescent="0.2">
      <c r="A2909" s="89" t="s">
        <v>412</v>
      </c>
      <c r="B2909" s="75"/>
      <c r="C2909" s="132"/>
      <c r="D2909" s="132"/>
      <c r="E2909" s="133"/>
    </row>
    <row r="2910" spans="1:5" s="60" customFormat="1" ht="19.5" x14ac:dyDescent="0.2">
      <c r="A2910" s="89" t="s">
        <v>502</v>
      </c>
      <c r="B2910" s="75"/>
      <c r="C2910" s="132"/>
      <c r="D2910" s="132"/>
      <c r="E2910" s="133"/>
    </row>
    <row r="2911" spans="1:5" s="60" customFormat="1" ht="19.5" x14ac:dyDescent="0.2">
      <c r="A2911" s="89" t="s">
        <v>326</v>
      </c>
      <c r="B2911" s="75"/>
      <c r="C2911" s="132"/>
      <c r="D2911" s="132"/>
      <c r="E2911" s="133"/>
    </row>
    <row r="2912" spans="1:5" s="60" customFormat="1" x14ac:dyDescent="0.2">
      <c r="A2912" s="89"/>
      <c r="B2912" s="66"/>
      <c r="C2912" s="124"/>
      <c r="D2912" s="124"/>
      <c r="E2912" s="125"/>
    </row>
    <row r="2913" spans="1:5" s="60" customFormat="1" ht="19.5" x14ac:dyDescent="0.2">
      <c r="A2913" s="91">
        <v>410000</v>
      </c>
      <c r="B2913" s="69" t="s">
        <v>42</v>
      </c>
      <c r="C2913" s="134">
        <f t="shared" ref="C2913" si="669">C2914+C2919+C2936+C2934</f>
        <v>1547800</v>
      </c>
      <c r="D2913" s="134">
        <f>D2914+D2919+D2936+D2934</f>
        <v>1853100</v>
      </c>
      <c r="E2913" s="135">
        <f t="shared" si="662"/>
        <v>119.72477064220183</v>
      </c>
    </row>
    <row r="2914" spans="1:5" s="60" customFormat="1" ht="19.5" x14ac:dyDescent="0.2">
      <c r="A2914" s="91">
        <v>411000</v>
      </c>
      <c r="B2914" s="69" t="s">
        <v>43</v>
      </c>
      <c r="C2914" s="134">
        <f t="shared" ref="C2914" si="670">SUM(C2915:C2918)</f>
        <v>998500</v>
      </c>
      <c r="D2914" s="134">
        <f t="shared" ref="D2914" si="671">SUM(D2915:D2918)</f>
        <v>1007500</v>
      </c>
      <c r="E2914" s="135">
        <f t="shared" si="662"/>
        <v>100.90135202804207</v>
      </c>
    </row>
    <row r="2915" spans="1:5" s="60" customFormat="1" x14ac:dyDescent="0.2">
      <c r="A2915" s="89">
        <v>411100</v>
      </c>
      <c r="B2915" s="25" t="s">
        <v>44</v>
      </c>
      <c r="C2915" s="73">
        <v>967500</v>
      </c>
      <c r="D2915" s="73">
        <v>967500</v>
      </c>
      <c r="E2915" s="74">
        <f t="shared" si="662"/>
        <v>100</v>
      </c>
    </row>
    <row r="2916" spans="1:5" s="60" customFormat="1" ht="37.5" x14ac:dyDescent="0.2">
      <c r="A2916" s="89">
        <v>411200</v>
      </c>
      <c r="B2916" s="25" t="s">
        <v>45</v>
      </c>
      <c r="C2916" s="73">
        <v>21800</v>
      </c>
      <c r="D2916" s="73">
        <v>30600.000000000004</v>
      </c>
      <c r="E2916" s="74">
        <f t="shared" si="662"/>
        <v>140.36697247706425</v>
      </c>
    </row>
    <row r="2917" spans="1:5" s="60" customFormat="1" ht="37.5" x14ac:dyDescent="0.2">
      <c r="A2917" s="89">
        <v>411300</v>
      </c>
      <c r="B2917" s="25" t="s">
        <v>46</v>
      </c>
      <c r="C2917" s="73">
        <v>5700</v>
      </c>
      <c r="D2917" s="73">
        <v>5700</v>
      </c>
      <c r="E2917" s="74">
        <f t="shared" si="662"/>
        <v>100</v>
      </c>
    </row>
    <row r="2918" spans="1:5" s="60" customFormat="1" x14ac:dyDescent="0.2">
      <c r="A2918" s="89">
        <v>411400</v>
      </c>
      <c r="B2918" s="25" t="s">
        <v>47</v>
      </c>
      <c r="C2918" s="73">
        <v>3500</v>
      </c>
      <c r="D2918" s="73">
        <v>3700</v>
      </c>
      <c r="E2918" s="74">
        <f t="shared" si="662"/>
        <v>105.71428571428572</v>
      </c>
    </row>
    <row r="2919" spans="1:5" s="60" customFormat="1" ht="19.5" x14ac:dyDescent="0.2">
      <c r="A2919" s="91">
        <v>412000</v>
      </c>
      <c r="B2919" s="75" t="s">
        <v>48</v>
      </c>
      <c r="C2919" s="134">
        <f t="shared" ref="C2919" si="672">SUM(C2920:C2933)</f>
        <v>548400</v>
      </c>
      <c r="D2919" s="134">
        <f>SUM(D2920:D2933)</f>
        <v>824100</v>
      </c>
      <c r="E2919" s="135">
        <f t="shared" si="662"/>
        <v>150.27352297592998</v>
      </c>
    </row>
    <row r="2920" spans="1:5" s="60" customFormat="1" x14ac:dyDescent="0.2">
      <c r="A2920" s="89">
        <v>412100</v>
      </c>
      <c r="B2920" s="25" t="s">
        <v>49</v>
      </c>
      <c r="C2920" s="73">
        <v>3800</v>
      </c>
      <c r="D2920" s="73">
        <v>3800</v>
      </c>
      <c r="E2920" s="74">
        <f t="shared" si="662"/>
        <v>100</v>
      </c>
    </row>
    <row r="2921" spans="1:5" s="60" customFormat="1" ht="37.5" x14ac:dyDescent="0.2">
      <c r="A2921" s="89">
        <v>412200</v>
      </c>
      <c r="B2921" s="25" t="s">
        <v>50</v>
      </c>
      <c r="C2921" s="73">
        <v>36500</v>
      </c>
      <c r="D2921" s="73">
        <v>29500</v>
      </c>
      <c r="E2921" s="74">
        <f t="shared" si="662"/>
        <v>80.821917808219183</v>
      </c>
    </row>
    <row r="2922" spans="1:5" s="60" customFormat="1" x14ac:dyDescent="0.2">
      <c r="A2922" s="89">
        <v>412300</v>
      </c>
      <c r="B2922" s="25" t="s">
        <v>51</v>
      </c>
      <c r="C2922" s="73">
        <v>24900</v>
      </c>
      <c r="D2922" s="73">
        <v>21800</v>
      </c>
      <c r="E2922" s="74">
        <f t="shared" si="662"/>
        <v>87.550200803212846</v>
      </c>
    </row>
    <row r="2923" spans="1:5" s="60" customFormat="1" x14ac:dyDescent="0.2">
      <c r="A2923" s="89">
        <v>412500</v>
      </c>
      <c r="B2923" s="25" t="s">
        <v>55</v>
      </c>
      <c r="C2923" s="73">
        <v>19200</v>
      </c>
      <c r="D2923" s="73">
        <v>16700</v>
      </c>
      <c r="E2923" s="74">
        <f t="shared" si="662"/>
        <v>86.979166666666657</v>
      </c>
    </row>
    <row r="2924" spans="1:5" s="60" customFormat="1" x14ac:dyDescent="0.2">
      <c r="A2924" s="89">
        <v>412600</v>
      </c>
      <c r="B2924" s="25" t="s">
        <v>56</v>
      </c>
      <c r="C2924" s="73">
        <v>30100</v>
      </c>
      <c r="D2924" s="73">
        <v>29500</v>
      </c>
      <c r="E2924" s="74">
        <f t="shared" si="662"/>
        <v>98.006644518272424</v>
      </c>
    </row>
    <row r="2925" spans="1:5" s="60" customFormat="1" x14ac:dyDescent="0.2">
      <c r="A2925" s="89">
        <v>412700</v>
      </c>
      <c r="B2925" s="25" t="s">
        <v>58</v>
      </c>
      <c r="C2925" s="73">
        <v>19900</v>
      </c>
      <c r="D2925" s="73">
        <v>24300</v>
      </c>
      <c r="E2925" s="74">
        <f t="shared" si="662"/>
        <v>122.1105527638191</v>
      </c>
    </row>
    <row r="2926" spans="1:5" s="60" customFormat="1" x14ac:dyDescent="0.2">
      <c r="A2926" s="89">
        <v>412900</v>
      </c>
      <c r="B2926" s="25" t="s">
        <v>74</v>
      </c>
      <c r="C2926" s="73">
        <v>2000</v>
      </c>
      <c r="D2926" s="73">
        <v>1500</v>
      </c>
      <c r="E2926" s="74">
        <f t="shared" si="662"/>
        <v>75</v>
      </c>
    </row>
    <row r="2927" spans="1:5" s="60" customFormat="1" x14ac:dyDescent="0.2">
      <c r="A2927" s="89">
        <v>412900</v>
      </c>
      <c r="B2927" s="126" t="s">
        <v>75</v>
      </c>
      <c r="C2927" s="73">
        <v>97300</v>
      </c>
      <c r="D2927" s="73">
        <v>96100</v>
      </c>
      <c r="E2927" s="74">
        <f t="shared" si="662"/>
        <v>98.766700924974302</v>
      </c>
    </row>
    <row r="2928" spans="1:5" s="60" customFormat="1" x14ac:dyDescent="0.2">
      <c r="A2928" s="89">
        <v>412900</v>
      </c>
      <c r="B2928" s="126" t="s">
        <v>76</v>
      </c>
      <c r="C2928" s="73">
        <v>4600</v>
      </c>
      <c r="D2928" s="73">
        <v>4800</v>
      </c>
      <c r="E2928" s="74">
        <f t="shared" si="662"/>
        <v>104.34782608695652</v>
      </c>
    </row>
    <row r="2929" spans="1:5" s="60" customFormat="1" x14ac:dyDescent="0.2">
      <c r="A2929" s="89">
        <v>412900</v>
      </c>
      <c r="B2929" s="126" t="s">
        <v>77</v>
      </c>
      <c r="C2929" s="73">
        <v>3100</v>
      </c>
      <c r="D2929" s="73">
        <v>1100</v>
      </c>
      <c r="E2929" s="74">
        <f t="shared" ref="E2929:E2978" si="673">D2929/C2929*100</f>
        <v>35.483870967741936</v>
      </c>
    </row>
    <row r="2930" spans="1:5" s="60" customFormat="1" x14ac:dyDescent="0.2">
      <c r="A2930" s="89">
        <v>412900</v>
      </c>
      <c r="B2930" s="126" t="s">
        <v>78</v>
      </c>
      <c r="C2930" s="73">
        <v>2000</v>
      </c>
      <c r="D2930" s="73">
        <v>1999.9999999999998</v>
      </c>
      <c r="E2930" s="74">
        <f t="shared" si="673"/>
        <v>99.999999999999986</v>
      </c>
    </row>
    <row r="2931" spans="1:5" s="60" customFormat="1" x14ac:dyDescent="0.2">
      <c r="A2931" s="89">
        <v>412900</v>
      </c>
      <c r="B2931" s="25" t="s">
        <v>80</v>
      </c>
      <c r="C2931" s="73">
        <v>5000</v>
      </c>
      <c r="D2931" s="73">
        <v>5000</v>
      </c>
      <c r="E2931" s="74">
        <f t="shared" si="673"/>
        <v>100</v>
      </c>
    </row>
    <row r="2932" spans="1:5" s="60" customFormat="1" x14ac:dyDescent="0.2">
      <c r="A2932" s="89">
        <v>412900</v>
      </c>
      <c r="B2932" s="126" t="s">
        <v>83</v>
      </c>
      <c r="C2932" s="73">
        <v>300000</v>
      </c>
      <c r="D2932" s="73">
        <v>300000</v>
      </c>
      <c r="E2932" s="74">
        <f t="shared" si="673"/>
        <v>100</v>
      </c>
    </row>
    <row r="2933" spans="1:5" s="60" customFormat="1" x14ac:dyDescent="0.2">
      <c r="A2933" s="89">
        <v>412900</v>
      </c>
      <c r="B2933" s="126" t="s">
        <v>668</v>
      </c>
      <c r="C2933" s="73">
        <v>0</v>
      </c>
      <c r="D2933" s="73">
        <v>288000</v>
      </c>
      <c r="E2933" s="74">
        <v>0</v>
      </c>
    </row>
    <row r="2934" spans="1:5" s="79" customFormat="1" ht="19.5" x14ac:dyDescent="0.2">
      <c r="A2934" s="91">
        <v>415000</v>
      </c>
      <c r="B2934" s="69" t="s">
        <v>125</v>
      </c>
      <c r="C2934" s="134">
        <f t="shared" ref="C2934" si="674">C2935</f>
        <v>0</v>
      </c>
      <c r="D2934" s="134">
        <f>D2935</f>
        <v>20000</v>
      </c>
      <c r="E2934" s="135">
        <v>0</v>
      </c>
    </row>
    <row r="2935" spans="1:5" s="60" customFormat="1" x14ac:dyDescent="0.2">
      <c r="A2935" s="89">
        <v>415200</v>
      </c>
      <c r="B2935" s="126" t="s">
        <v>349</v>
      </c>
      <c r="C2935" s="73">
        <v>0</v>
      </c>
      <c r="D2935" s="73">
        <v>20000</v>
      </c>
      <c r="E2935" s="74">
        <v>0</v>
      </c>
    </row>
    <row r="2936" spans="1:5" s="79" customFormat="1" ht="39" x14ac:dyDescent="0.2">
      <c r="A2936" s="91">
        <v>418000</v>
      </c>
      <c r="B2936" s="75" t="s">
        <v>217</v>
      </c>
      <c r="C2936" s="134">
        <f t="shared" ref="C2936" si="675">C2937</f>
        <v>900</v>
      </c>
      <c r="D2936" s="134">
        <f>D2937</f>
        <v>1500</v>
      </c>
      <c r="E2936" s="135">
        <f t="shared" si="673"/>
        <v>166.66666666666669</v>
      </c>
    </row>
    <row r="2937" spans="1:5" s="60" customFormat="1" x14ac:dyDescent="0.2">
      <c r="A2937" s="89">
        <v>418400</v>
      </c>
      <c r="B2937" s="25" t="s">
        <v>219</v>
      </c>
      <c r="C2937" s="73">
        <v>900</v>
      </c>
      <c r="D2937" s="73">
        <v>1500</v>
      </c>
      <c r="E2937" s="74">
        <f t="shared" si="673"/>
        <v>166.66666666666669</v>
      </c>
    </row>
    <row r="2938" spans="1:5" s="79" customFormat="1" ht="19.5" x14ac:dyDescent="0.2">
      <c r="A2938" s="91">
        <v>480000</v>
      </c>
      <c r="B2938" s="75" t="s">
        <v>221</v>
      </c>
      <c r="C2938" s="134">
        <f t="shared" ref="C2938:C2939" si="676">C2939</f>
        <v>80000</v>
      </c>
      <c r="D2938" s="134">
        <f>D2939</f>
        <v>80000</v>
      </c>
      <c r="E2938" s="135">
        <f t="shared" si="673"/>
        <v>100</v>
      </c>
    </row>
    <row r="2939" spans="1:5" s="79" customFormat="1" ht="19.5" x14ac:dyDescent="0.2">
      <c r="A2939" s="91">
        <v>488000</v>
      </c>
      <c r="B2939" s="75" t="s">
        <v>29</v>
      </c>
      <c r="C2939" s="134">
        <f t="shared" si="676"/>
        <v>80000</v>
      </c>
      <c r="D2939" s="134">
        <f>D2940</f>
        <v>80000</v>
      </c>
      <c r="E2939" s="135">
        <f t="shared" si="673"/>
        <v>100</v>
      </c>
    </row>
    <row r="2940" spans="1:5" s="60" customFormat="1" ht="37.5" x14ac:dyDescent="0.2">
      <c r="A2940" s="89">
        <v>488100</v>
      </c>
      <c r="B2940" s="25" t="s">
        <v>256</v>
      </c>
      <c r="C2940" s="73">
        <v>80000</v>
      </c>
      <c r="D2940" s="73">
        <v>80000</v>
      </c>
      <c r="E2940" s="74">
        <f t="shared" si="673"/>
        <v>100</v>
      </c>
    </row>
    <row r="2941" spans="1:5" s="60" customFormat="1" ht="19.5" x14ac:dyDescent="0.2">
      <c r="A2941" s="91">
        <v>510000</v>
      </c>
      <c r="B2941" s="75" t="s">
        <v>273</v>
      </c>
      <c r="C2941" s="134">
        <f>C2942+C2944</f>
        <v>6000</v>
      </c>
      <c r="D2941" s="134">
        <f>D2942+D2944</f>
        <v>56000</v>
      </c>
      <c r="E2941" s="135"/>
    </row>
    <row r="2942" spans="1:5" s="60" customFormat="1" ht="19.5" x14ac:dyDescent="0.2">
      <c r="A2942" s="91">
        <v>511000</v>
      </c>
      <c r="B2942" s="75" t="s">
        <v>274</v>
      </c>
      <c r="C2942" s="134">
        <f>SUM(C2943:C2943)</f>
        <v>3000</v>
      </c>
      <c r="D2942" s="134">
        <f>SUM(D2943:D2943)</f>
        <v>53000</v>
      </c>
      <c r="E2942" s="135"/>
    </row>
    <row r="2943" spans="1:5" s="60" customFormat="1" x14ac:dyDescent="0.2">
      <c r="A2943" s="89">
        <v>511300</v>
      </c>
      <c r="B2943" s="25" t="s">
        <v>277</v>
      </c>
      <c r="C2943" s="73">
        <v>3000</v>
      </c>
      <c r="D2943" s="73">
        <v>53000</v>
      </c>
      <c r="E2943" s="74"/>
    </row>
    <row r="2944" spans="1:5" s="79" customFormat="1" ht="19.5" x14ac:dyDescent="0.2">
      <c r="A2944" s="91">
        <v>516000</v>
      </c>
      <c r="B2944" s="75" t="s">
        <v>287</v>
      </c>
      <c r="C2944" s="134">
        <f t="shared" ref="C2944" si="677">C2945</f>
        <v>3000</v>
      </c>
      <c r="D2944" s="134">
        <f>D2945</f>
        <v>3000</v>
      </c>
      <c r="E2944" s="135">
        <f t="shared" si="673"/>
        <v>100</v>
      </c>
    </row>
    <row r="2945" spans="1:5" s="60" customFormat="1" x14ac:dyDescent="0.2">
      <c r="A2945" s="89">
        <v>516100</v>
      </c>
      <c r="B2945" s="25" t="s">
        <v>287</v>
      </c>
      <c r="C2945" s="73">
        <v>3000</v>
      </c>
      <c r="D2945" s="73">
        <v>3000</v>
      </c>
      <c r="E2945" s="74">
        <f t="shared" si="673"/>
        <v>100</v>
      </c>
    </row>
    <row r="2946" spans="1:5" s="79" customFormat="1" ht="19.5" x14ac:dyDescent="0.2">
      <c r="A2946" s="91">
        <v>630000</v>
      </c>
      <c r="B2946" s="75" t="s">
        <v>308</v>
      </c>
      <c r="C2946" s="134">
        <f>C2947</f>
        <v>0</v>
      </c>
      <c r="D2946" s="134">
        <f>D2947</f>
        <v>400</v>
      </c>
      <c r="E2946" s="135">
        <v>0</v>
      </c>
    </row>
    <row r="2947" spans="1:5" s="79" customFormat="1" ht="19.5" x14ac:dyDescent="0.2">
      <c r="A2947" s="91">
        <v>638000</v>
      </c>
      <c r="B2947" s="75" t="s">
        <v>317</v>
      </c>
      <c r="C2947" s="70">
        <f t="shared" ref="C2947:D2947" si="678">+C2948</f>
        <v>0</v>
      </c>
      <c r="D2947" s="70">
        <f t="shared" si="678"/>
        <v>400</v>
      </c>
      <c r="E2947" s="71">
        <v>0</v>
      </c>
    </row>
    <row r="2948" spans="1:5" s="60" customFormat="1" x14ac:dyDescent="0.2">
      <c r="A2948" s="89">
        <v>638100</v>
      </c>
      <c r="B2948" s="25" t="s">
        <v>318</v>
      </c>
      <c r="C2948" s="73">
        <v>0</v>
      </c>
      <c r="D2948" s="73">
        <v>400</v>
      </c>
      <c r="E2948" s="74">
        <v>0</v>
      </c>
    </row>
    <row r="2949" spans="1:5" s="60" customFormat="1" x14ac:dyDescent="0.2">
      <c r="A2949" s="109"/>
      <c r="B2949" s="128" t="s">
        <v>327</v>
      </c>
      <c r="C2949" s="139">
        <f>C2913+C2941+C2938+C2946</f>
        <v>1633800</v>
      </c>
      <c r="D2949" s="139">
        <f>D2913+D2941+D2938+D2946</f>
        <v>1989500</v>
      </c>
      <c r="E2949" s="140">
        <f t="shared" si="673"/>
        <v>121.77133064022524</v>
      </c>
    </row>
    <row r="2950" spans="1:5" s="60" customFormat="1" x14ac:dyDescent="0.2">
      <c r="A2950" s="88"/>
      <c r="B2950" s="67"/>
      <c r="C2950" s="124"/>
      <c r="D2950" s="124"/>
      <c r="E2950" s="125"/>
    </row>
    <row r="2951" spans="1:5" s="60" customFormat="1" x14ac:dyDescent="0.2">
      <c r="A2951" s="77"/>
      <c r="B2951" s="67"/>
      <c r="C2951" s="132"/>
      <c r="D2951" s="132"/>
      <c r="E2951" s="133"/>
    </row>
    <row r="2952" spans="1:5" s="60" customFormat="1" ht="19.5" x14ac:dyDescent="0.2">
      <c r="A2952" s="89" t="s">
        <v>503</v>
      </c>
      <c r="B2952" s="75"/>
      <c r="C2952" s="132"/>
      <c r="D2952" s="132"/>
      <c r="E2952" s="133"/>
    </row>
    <row r="2953" spans="1:5" s="60" customFormat="1" ht="19.5" x14ac:dyDescent="0.2">
      <c r="A2953" s="89" t="s">
        <v>412</v>
      </c>
      <c r="B2953" s="75"/>
      <c r="C2953" s="132"/>
      <c r="D2953" s="132"/>
      <c r="E2953" s="133"/>
    </row>
    <row r="2954" spans="1:5" s="60" customFormat="1" ht="19.5" x14ac:dyDescent="0.2">
      <c r="A2954" s="89" t="s">
        <v>504</v>
      </c>
      <c r="B2954" s="75"/>
      <c r="C2954" s="132"/>
      <c r="D2954" s="132"/>
      <c r="E2954" s="133"/>
    </row>
    <row r="2955" spans="1:5" s="60" customFormat="1" ht="19.5" x14ac:dyDescent="0.2">
      <c r="A2955" s="89" t="s">
        <v>326</v>
      </c>
      <c r="B2955" s="75"/>
      <c r="C2955" s="132"/>
      <c r="D2955" s="132"/>
      <c r="E2955" s="133"/>
    </row>
    <row r="2956" spans="1:5" s="60" customFormat="1" x14ac:dyDescent="0.2">
      <c r="A2956" s="89"/>
      <c r="B2956" s="66"/>
      <c r="C2956" s="124"/>
      <c r="D2956" s="124"/>
      <c r="E2956" s="125"/>
    </row>
    <row r="2957" spans="1:5" s="60" customFormat="1" ht="19.5" x14ac:dyDescent="0.2">
      <c r="A2957" s="91">
        <v>410000</v>
      </c>
      <c r="B2957" s="69" t="s">
        <v>42</v>
      </c>
      <c r="C2957" s="134">
        <f t="shared" ref="C2957" si="679">C2958+C2963</f>
        <v>470300</v>
      </c>
      <c r="D2957" s="134">
        <f t="shared" ref="D2957" si="680">D2958+D2963</f>
        <v>469600</v>
      </c>
      <c r="E2957" s="135">
        <f t="shared" si="673"/>
        <v>99.851158834786304</v>
      </c>
    </row>
    <row r="2958" spans="1:5" s="60" customFormat="1" ht="19.5" x14ac:dyDescent="0.2">
      <c r="A2958" s="91">
        <v>411000</v>
      </c>
      <c r="B2958" s="69" t="s">
        <v>43</v>
      </c>
      <c r="C2958" s="134">
        <f t="shared" ref="C2958" si="681">SUM(C2959:C2962)</f>
        <v>415300</v>
      </c>
      <c r="D2958" s="134">
        <f t="shared" ref="D2958" si="682">SUM(D2959:D2962)</f>
        <v>413400</v>
      </c>
      <c r="E2958" s="135">
        <f t="shared" si="673"/>
        <v>99.542499398025512</v>
      </c>
    </row>
    <row r="2959" spans="1:5" s="60" customFormat="1" x14ac:dyDescent="0.2">
      <c r="A2959" s="89">
        <v>411100</v>
      </c>
      <c r="B2959" s="25" t="s">
        <v>44</v>
      </c>
      <c r="C2959" s="73">
        <v>390000</v>
      </c>
      <c r="D2959" s="73">
        <v>388000</v>
      </c>
      <c r="E2959" s="74">
        <f t="shared" si="673"/>
        <v>99.487179487179489</v>
      </c>
    </row>
    <row r="2960" spans="1:5" s="60" customFormat="1" ht="37.5" x14ac:dyDescent="0.2">
      <c r="A2960" s="89">
        <v>411200</v>
      </c>
      <c r="B2960" s="25" t="s">
        <v>45</v>
      </c>
      <c r="C2960" s="73">
        <v>21000</v>
      </c>
      <c r="D2960" s="73">
        <v>21000</v>
      </c>
      <c r="E2960" s="74">
        <f t="shared" si="673"/>
        <v>100</v>
      </c>
    </row>
    <row r="2961" spans="1:5" s="60" customFormat="1" ht="37.5" x14ac:dyDescent="0.2">
      <c r="A2961" s="89">
        <v>411300</v>
      </c>
      <c r="B2961" s="25" t="s">
        <v>46</v>
      </c>
      <c r="C2961" s="73">
        <v>2000</v>
      </c>
      <c r="D2961" s="73">
        <v>2100</v>
      </c>
      <c r="E2961" s="74">
        <f t="shared" si="673"/>
        <v>105</v>
      </c>
    </row>
    <row r="2962" spans="1:5" s="60" customFormat="1" x14ac:dyDescent="0.2">
      <c r="A2962" s="89">
        <v>411400</v>
      </c>
      <c r="B2962" s="25" t="s">
        <v>47</v>
      </c>
      <c r="C2962" s="73">
        <v>2300</v>
      </c>
      <c r="D2962" s="73">
        <v>2300</v>
      </c>
      <c r="E2962" s="74">
        <f t="shared" si="673"/>
        <v>100</v>
      </c>
    </row>
    <row r="2963" spans="1:5" s="60" customFormat="1" ht="19.5" x14ac:dyDescent="0.2">
      <c r="A2963" s="91">
        <v>412000</v>
      </c>
      <c r="B2963" s="75" t="s">
        <v>48</v>
      </c>
      <c r="C2963" s="134">
        <f>SUM(C2964:C2974)</f>
        <v>55000</v>
      </c>
      <c r="D2963" s="134">
        <f>SUM(D2964:D2974)</f>
        <v>56200</v>
      </c>
      <c r="E2963" s="135">
        <f t="shared" si="673"/>
        <v>102.18181818181817</v>
      </c>
    </row>
    <row r="2964" spans="1:5" s="60" customFormat="1" ht="37.5" x14ac:dyDescent="0.2">
      <c r="A2964" s="89">
        <v>412200</v>
      </c>
      <c r="B2964" s="25" t="s">
        <v>50</v>
      </c>
      <c r="C2964" s="73">
        <v>19000</v>
      </c>
      <c r="D2964" s="73">
        <v>19000</v>
      </c>
      <c r="E2964" s="74">
        <f t="shared" si="673"/>
        <v>100</v>
      </c>
    </row>
    <row r="2965" spans="1:5" s="60" customFormat="1" x14ac:dyDescent="0.2">
      <c r="A2965" s="89">
        <v>412300</v>
      </c>
      <c r="B2965" s="25" t="s">
        <v>51</v>
      </c>
      <c r="C2965" s="73">
        <v>3800</v>
      </c>
      <c r="D2965" s="73">
        <v>3799.9999999999995</v>
      </c>
      <c r="E2965" s="74">
        <f t="shared" si="673"/>
        <v>99.999999999999986</v>
      </c>
    </row>
    <row r="2966" spans="1:5" s="60" customFormat="1" x14ac:dyDescent="0.2">
      <c r="A2966" s="89">
        <v>412500</v>
      </c>
      <c r="B2966" s="25" t="s">
        <v>55</v>
      </c>
      <c r="C2966" s="73">
        <v>7000</v>
      </c>
      <c r="D2966" s="73">
        <v>6999.9999999999955</v>
      </c>
      <c r="E2966" s="74">
        <f t="shared" si="673"/>
        <v>99.999999999999929</v>
      </c>
    </row>
    <row r="2967" spans="1:5" s="60" customFormat="1" x14ac:dyDescent="0.2">
      <c r="A2967" s="89">
        <v>412600</v>
      </c>
      <c r="B2967" s="25" t="s">
        <v>56</v>
      </c>
      <c r="C2967" s="73">
        <v>6000</v>
      </c>
      <c r="D2967" s="73">
        <v>9000</v>
      </c>
      <c r="E2967" s="74">
        <f t="shared" si="673"/>
        <v>150</v>
      </c>
    </row>
    <row r="2968" spans="1:5" s="60" customFormat="1" x14ac:dyDescent="0.2">
      <c r="A2968" s="89">
        <v>412700</v>
      </c>
      <c r="B2968" s="25" t="s">
        <v>58</v>
      </c>
      <c r="C2968" s="73">
        <v>14000</v>
      </c>
      <c r="D2968" s="73">
        <v>11000.000000000002</v>
      </c>
      <c r="E2968" s="74">
        <f t="shared" si="673"/>
        <v>78.571428571428584</v>
      </c>
    </row>
    <row r="2969" spans="1:5" s="60" customFormat="1" x14ac:dyDescent="0.2">
      <c r="A2969" s="89">
        <v>412900</v>
      </c>
      <c r="B2969" s="126" t="s">
        <v>74</v>
      </c>
      <c r="C2969" s="73">
        <v>1000</v>
      </c>
      <c r="D2969" s="73">
        <v>1200.0000000000005</v>
      </c>
      <c r="E2969" s="74">
        <f t="shared" si="673"/>
        <v>120.00000000000004</v>
      </c>
    </row>
    <row r="2970" spans="1:5" s="60" customFormat="1" x14ac:dyDescent="0.2">
      <c r="A2970" s="89">
        <v>412900</v>
      </c>
      <c r="B2970" s="126" t="s">
        <v>75</v>
      </c>
      <c r="C2970" s="73">
        <v>600</v>
      </c>
      <c r="D2970" s="73">
        <v>1100</v>
      </c>
      <c r="E2970" s="74">
        <f t="shared" si="673"/>
        <v>183.33333333333331</v>
      </c>
    </row>
    <row r="2971" spans="1:5" s="60" customFormat="1" x14ac:dyDescent="0.2">
      <c r="A2971" s="89">
        <v>412900</v>
      </c>
      <c r="B2971" s="126" t="s">
        <v>76</v>
      </c>
      <c r="C2971" s="73">
        <v>700</v>
      </c>
      <c r="D2971" s="73">
        <v>1000</v>
      </c>
      <c r="E2971" s="74">
        <f t="shared" si="673"/>
        <v>142.85714285714286</v>
      </c>
    </row>
    <row r="2972" spans="1:5" s="60" customFormat="1" x14ac:dyDescent="0.2">
      <c r="A2972" s="89">
        <v>412900</v>
      </c>
      <c r="B2972" s="126" t="s">
        <v>77</v>
      </c>
      <c r="C2972" s="73">
        <v>1100</v>
      </c>
      <c r="D2972" s="73">
        <v>1300</v>
      </c>
      <c r="E2972" s="74">
        <f t="shared" si="673"/>
        <v>118.18181818181819</v>
      </c>
    </row>
    <row r="2973" spans="1:5" s="60" customFormat="1" x14ac:dyDescent="0.2">
      <c r="A2973" s="89">
        <v>412900</v>
      </c>
      <c r="B2973" s="126" t="s">
        <v>78</v>
      </c>
      <c r="C2973" s="73">
        <v>900</v>
      </c>
      <c r="D2973" s="73">
        <v>900.00000000000045</v>
      </c>
      <c r="E2973" s="74">
        <f t="shared" si="673"/>
        <v>100.00000000000004</v>
      </c>
    </row>
    <row r="2974" spans="1:5" s="60" customFormat="1" x14ac:dyDescent="0.2">
      <c r="A2974" s="89">
        <v>412900</v>
      </c>
      <c r="B2974" s="25" t="s">
        <v>80</v>
      </c>
      <c r="C2974" s="73">
        <v>900</v>
      </c>
      <c r="D2974" s="73">
        <v>900</v>
      </c>
      <c r="E2974" s="74">
        <f t="shared" si="673"/>
        <v>100</v>
      </c>
    </row>
    <row r="2975" spans="1:5" s="60" customFormat="1" ht="19.5" x14ac:dyDescent="0.2">
      <c r="A2975" s="91">
        <v>510000</v>
      </c>
      <c r="B2975" s="75" t="s">
        <v>273</v>
      </c>
      <c r="C2975" s="134">
        <f>C2976</f>
        <v>2000</v>
      </c>
      <c r="D2975" s="134">
        <f>D2976</f>
        <v>2000</v>
      </c>
      <c r="E2975" s="135">
        <f t="shared" si="673"/>
        <v>100</v>
      </c>
    </row>
    <row r="2976" spans="1:5" s="60" customFormat="1" ht="19.5" x14ac:dyDescent="0.2">
      <c r="A2976" s="91">
        <v>511000</v>
      </c>
      <c r="B2976" s="75" t="s">
        <v>274</v>
      </c>
      <c r="C2976" s="134">
        <f>SUM(C2977:C2977)</f>
        <v>2000</v>
      </c>
      <c r="D2976" s="134">
        <f>SUM(D2977:D2977)</f>
        <v>2000</v>
      </c>
      <c r="E2976" s="135">
        <f t="shared" si="673"/>
        <v>100</v>
      </c>
    </row>
    <row r="2977" spans="1:5" s="60" customFormat="1" x14ac:dyDescent="0.2">
      <c r="A2977" s="138">
        <v>511300</v>
      </c>
      <c r="B2977" s="25" t="s">
        <v>277</v>
      </c>
      <c r="C2977" s="73">
        <v>2000</v>
      </c>
      <c r="D2977" s="73">
        <v>2000</v>
      </c>
      <c r="E2977" s="74">
        <f t="shared" si="673"/>
        <v>100</v>
      </c>
    </row>
    <row r="2978" spans="1:5" s="60" customFormat="1" x14ac:dyDescent="0.2">
      <c r="A2978" s="141"/>
      <c r="B2978" s="128" t="s">
        <v>327</v>
      </c>
      <c r="C2978" s="139">
        <f>C2957+C2975</f>
        <v>472300</v>
      </c>
      <c r="D2978" s="139">
        <f>D2957+D2975</f>
        <v>471600</v>
      </c>
      <c r="E2978" s="140">
        <f t="shared" si="673"/>
        <v>99.851789117086597</v>
      </c>
    </row>
    <row r="2979" spans="1:5" s="60" customFormat="1" ht="19.5" x14ac:dyDescent="0.2">
      <c r="A2979" s="155"/>
      <c r="B2979" s="75"/>
      <c r="C2979" s="132"/>
      <c r="D2979" s="132"/>
      <c r="E2979" s="133"/>
    </row>
    <row r="2980" spans="1:5" s="60" customFormat="1" x14ac:dyDescent="0.2">
      <c r="A2980" s="77"/>
      <c r="B2980" s="67"/>
      <c r="C2980" s="132"/>
      <c r="D2980" s="132"/>
      <c r="E2980" s="133"/>
    </row>
    <row r="2981" spans="1:5" s="60" customFormat="1" ht="19.5" x14ac:dyDescent="0.2">
      <c r="A2981" s="89" t="s">
        <v>505</v>
      </c>
      <c r="B2981" s="75"/>
      <c r="C2981" s="132"/>
      <c r="D2981" s="132"/>
      <c r="E2981" s="133"/>
    </row>
    <row r="2982" spans="1:5" s="60" customFormat="1" ht="19.5" x14ac:dyDescent="0.2">
      <c r="A2982" s="89" t="s">
        <v>412</v>
      </c>
      <c r="B2982" s="75"/>
      <c r="C2982" s="132"/>
      <c r="D2982" s="132"/>
      <c r="E2982" s="133"/>
    </row>
    <row r="2983" spans="1:5" s="60" customFormat="1" ht="19.5" x14ac:dyDescent="0.2">
      <c r="A2983" s="89" t="s">
        <v>506</v>
      </c>
      <c r="B2983" s="75"/>
      <c r="C2983" s="132"/>
      <c r="D2983" s="132"/>
      <c r="E2983" s="133"/>
    </row>
    <row r="2984" spans="1:5" s="60" customFormat="1" ht="19.5" x14ac:dyDescent="0.2">
      <c r="A2984" s="89" t="s">
        <v>326</v>
      </c>
      <c r="B2984" s="75"/>
      <c r="C2984" s="132"/>
      <c r="D2984" s="132"/>
      <c r="E2984" s="133"/>
    </row>
    <row r="2985" spans="1:5" s="60" customFormat="1" x14ac:dyDescent="0.2">
      <c r="A2985" s="89"/>
      <c r="B2985" s="66"/>
      <c r="C2985" s="124"/>
      <c r="D2985" s="124"/>
      <c r="E2985" s="125"/>
    </row>
    <row r="2986" spans="1:5" s="60" customFormat="1" ht="19.5" x14ac:dyDescent="0.2">
      <c r="A2986" s="91">
        <v>410000</v>
      </c>
      <c r="B2986" s="69" t="s">
        <v>42</v>
      </c>
      <c r="C2986" s="134">
        <f t="shared" ref="C2986" si="683">C2987+C2992</f>
        <v>875500</v>
      </c>
      <c r="D2986" s="134">
        <f t="shared" ref="D2986" si="684">D2987+D2992</f>
        <v>883900</v>
      </c>
      <c r="E2986" s="135">
        <f t="shared" ref="E2986:E3038" si="685">D2986/C2986*100</f>
        <v>100.95945174186178</v>
      </c>
    </row>
    <row r="2987" spans="1:5" s="60" customFormat="1" ht="19.5" x14ac:dyDescent="0.2">
      <c r="A2987" s="91">
        <v>411000</v>
      </c>
      <c r="B2987" s="69" t="s">
        <v>43</v>
      </c>
      <c r="C2987" s="134">
        <f t="shared" ref="C2987" si="686">SUM(C2988:C2991)</f>
        <v>781200</v>
      </c>
      <c r="D2987" s="134">
        <f t="shared" ref="D2987" si="687">SUM(D2988:D2991)</f>
        <v>789600</v>
      </c>
      <c r="E2987" s="135">
        <f t="shared" si="685"/>
        <v>101.0752688172043</v>
      </c>
    </row>
    <row r="2988" spans="1:5" s="60" customFormat="1" x14ac:dyDescent="0.2">
      <c r="A2988" s="89">
        <v>411100</v>
      </c>
      <c r="B2988" s="25" t="s">
        <v>44</v>
      </c>
      <c r="C2988" s="73">
        <v>750000</v>
      </c>
      <c r="D2988" s="73">
        <v>757400</v>
      </c>
      <c r="E2988" s="74">
        <f t="shared" si="685"/>
        <v>100.98666666666666</v>
      </c>
    </row>
    <row r="2989" spans="1:5" s="60" customFormat="1" ht="37.5" x14ac:dyDescent="0.2">
      <c r="A2989" s="89">
        <v>411200</v>
      </c>
      <c r="B2989" s="25" t="s">
        <v>45</v>
      </c>
      <c r="C2989" s="73">
        <v>23800</v>
      </c>
      <c r="D2989" s="73">
        <v>23100</v>
      </c>
      <c r="E2989" s="74">
        <f t="shared" si="685"/>
        <v>97.058823529411768</v>
      </c>
    </row>
    <row r="2990" spans="1:5" s="60" customFormat="1" ht="37.5" x14ac:dyDescent="0.2">
      <c r="A2990" s="89">
        <v>411300</v>
      </c>
      <c r="B2990" s="25" t="s">
        <v>46</v>
      </c>
      <c r="C2990" s="73">
        <v>3400</v>
      </c>
      <c r="D2990" s="73">
        <v>4900</v>
      </c>
      <c r="E2990" s="74">
        <f t="shared" si="685"/>
        <v>144.11764705882354</v>
      </c>
    </row>
    <row r="2991" spans="1:5" s="60" customFormat="1" x14ac:dyDescent="0.2">
      <c r="A2991" s="89">
        <v>411400</v>
      </c>
      <c r="B2991" s="25" t="s">
        <v>47</v>
      </c>
      <c r="C2991" s="73">
        <v>4000</v>
      </c>
      <c r="D2991" s="73">
        <v>4200</v>
      </c>
      <c r="E2991" s="74">
        <f t="shared" si="685"/>
        <v>105</v>
      </c>
    </row>
    <row r="2992" spans="1:5" s="60" customFormat="1" ht="19.5" x14ac:dyDescent="0.2">
      <c r="A2992" s="91">
        <v>412000</v>
      </c>
      <c r="B2992" s="75" t="s">
        <v>48</v>
      </c>
      <c r="C2992" s="134">
        <f t="shared" ref="C2992" si="688">SUM(C2993:C3003)</f>
        <v>94300</v>
      </c>
      <c r="D2992" s="134">
        <f>SUM(D2993:D3003)</f>
        <v>94300</v>
      </c>
      <c r="E2992" s="135">
        <f t="shared" si="685"/>
        <v>100</v>
      </c>
    </row>
    <row r="2993" spans="1:5" s="60" customFormat="1" ht="37.5" x14ac:dyDescent="0.2">
      <c r="A2993" s="89">
        <v>412200</v>
      </c>
      <c r="B2993" s="25" t="s">
        <v>50</v>
      </c>
      <c r="C2993" s="73">
        <v>40500</v>
      </c>
      <c r="D2993" s="73">
        <v>39500</v>
      </c>
      <c r="E2993" s="74">
        <f t="shared" si="685"/>
        <v>97.53086419753086</v>
      </c>
    </row>
    <row r="2994" spans="1:5" s="60" customFormat="1" x14ac:dyDescent="0.2">
      <c r="A2994" s="89">
        <v>412300</v>
      </c>
      <c r="B2994" s="25" t="s">
        <v>51</v>
      </c>
      <c r="C2994" s="73">
        <v>13500</v>
      </c>
      <c r="D2994" s="73">
        <v>15499.999999999998</v>
      </c>
      <c r="E2994" s="74">
        <f t="shared" si="685"/>
        <v>114.8148148148148</v>
      </c>
    </row>
    <row r="2995" spans="1:5" s="60" customFormat="1" x14ac:dyDescent="0.2">
      <c r="A2995" s="89">
        <v>412500</v>
      </c>
      <c r="B2995" s="25" t="s">
        <v>55</v>
      </c>
      <c r="C2995" s="73">
        <v>20000</v>
      </c>
      <c r="D2995" s="73">
        <v>16000</v>
      </c>
      <c r="E2995" s="74">
        <f t="shared" si="685"/>
        <v>80</v>
      </c>
    </row>
    <row r="2996" spans="1:5" s="60" customFormat="1" x14ac:dyDescent="0.2">
      <c r="A2996" s="89">
        <v>412600</v>
      </c>
      <c r="B2996" s="25" t="s">
        <v>56</v>
      </c>
      <c r="C2996" s="73">
        <v>4400</v>
      </c>
      <c r="D2996" s="73">
        <v>6399.9999999999982</v>
      </c>
      <c r="E2996" s="74">
        <f t="shared" si="685"/>
        <v>145.45454545454541</v>
      </c>
    </row>
    <row r="2997" spans="1:5" s="60" customFormat="1" x14ac:dyDescent="0.2">
      <c r="A2997" s="89">
        <v>412700</v>
      </c>
      <c r="B2997" s="25" t="s">
        <v>58</v>
      </c>
      <c r="C2997" s="73">
        <v>2300</v>
      </c>
      <c r="D2997" s="73">
        <v>2800</v>
      </c>
      <c r="E2997" s="74">
        <f t="shared" si="685"/>
        <v>121.73913043478262</v>
      </c>
    </row>
    <row r="2998" spans="1:5" s="60" customFormat="1" x14ac:dyDescent="0.2">
      <c r="A2998" s="89">
        <v>412900</v>
      </c>
      <c r="B2998" s="126" t="s">
        <v>74</v>
      </c>
      <c r="C2998" s="73">
        <v>1500</v>
      </c>
      <c r="D2998" s="73">
        <v>1000</v>
      </c>
      <c r="E2998" s="74">
        <f t="shared" si="685"/>
        <v>66.666666666666657</v>
      </c>
    </row>
    <row r="2999" spans="1:5" s="60" customFormat="1" x14ac:dyDescent="0.2">
      <c r="A2999" s="89">
        <v>412900</v>
      </c>
      <c r="B2999" s="126" t="s">
        <v>75</v>
      </c>
      <c r="C2999" s="73">
        <v>4500</v>
      </c>
      <c r="D2999" s="73">
        <v>5500</v>
      </c>
      <c r="E2999" s="74">
        <f t="shared" si="685"/>
        <v>122.22222222222223</v>
      </c>
    </row>
    <row r="3000" spans="1:5" s="60" customFormat="1" x14ac:dyDescent="0.2">
      <c r="A3000" s="89">
        <v>412900</v>
      </c>
      <c r="B3000" s="126" t="s">
        <v>76</v>
      </c>
      <c r="C3000" s="73">
        <v>1800</v>
      </c>
      <c r="D3000" s="73">
        <v>1800.0000000000002</v>
      </c>
      <c r="E3000" s="74">
        <f t="shared" si="685"/>
        <v>100.00000000000003</v>
      </c>
    </row>
    <row r="3001" spans="1:5" s="60" customFormat="1" x14ac:dyDescent="0.2">
      <c r="A3001" s="89">
        <v>412900</v>
      </c>
      <c r="B3001" s="126" t="s">
        <v>77</v>
      </c>
      <c r="C3001" s="73">
        <v>400</v>
      </c>
      <c r="D3001" s="73">
        <v>400</v>
      </c>
      <c r="E3001" s="74">
        <f t="shared" si="685"/>
        <v>100</v>
      </c>
    </row>
    <row r="3002" spans="1:5" s="60" customFormat="1" x14ac:dyDescent="0.2">
      <c r="A3002" s="89">
        <v>412900</v>
      </c>
      <c r="B3002" s="126" t="s">
        <v>78</v>
      </c>
      <c r="C3002" s="73">
        <v>1500</v>
      </c>
      <c r="D3002" s="73">
        <v>1500.0000000000002</v>
      </c>
      <c r="E3002" s="74">
        <f t="shared" si="685"/>
        <v>100.00000000000003</v>
      </c>
    </row>
    <row r="3003" spans="1:5" s="60" customFormat="1" x14ac:dyDescent="0.2">
      <c r="A3003" s="89">
        <v>412900</v>
      </c>
      <c r="B3003" s="25" t="s">
        <v>80</v>
      </c>
      <c r="C3003" s="73">
        <v>3900</v>
      </c>
      <c r="D3003" s="73">
        <v>3900.0000000000018</v>
      </c>
      <c r="E3003" s="74">
        <f t="shared" si="685"/>
        <v>100.00000000000004</v>
      </c>
    </row>
    <row r="3004" spans="1:5" s="79" customFormat="1" ht="19.5" x14ac:dyDescent="0.2">
      <c r="A3004" s="91">
        <v>630000</v>
      </c>
      <c r="B3004" s="75" t="s">
        <v>308</v>
      </c>
      <c r="C3004" s="134">
        <f>C3005</f>
        <v>3000</v>
      </c>
      <c r="D3004" s="134">
        <f>D3005</f>
        <v>3000</v>
      </c>
      <c r="E3004" s="135">
        <f t="shared" si="685"/>
        <v>100</v>
      </c>
    </row>
    <row r="3005" spans="1:5" s="79" customFormat="1" ht="19.5" x14ac:dyDescent="0.2">
      <c r="A3005" s="91">
        <v>638000</v>
      </c>
      <c r="B3005" s="75" t="s">
        <v>317</v>
      </c>
      <c r="C3005" s="134">
        <f t="shared" ref="C3005" si="689">C3006</f>
        <v>3000</v>
      </c>
      <c r="D3005" s="134">
        <f>D3006</f>
        <v>3000</v>
      </c>
      <c r="E3005" s="135">
        <f t="shared" si="685"/>
        <v>100</v>
      </c>
    </row>
    <row r="3006" spans="1:5" s="60" customFormat="1" x14ac:dyDescent="0.2">
      <c r="A3006" s="89">
        <v>638100</v>
      </c>
      <c r="B3006" s="25" t="s">
        <v>318</v>
      </c>
      <c r="C3006" s="73">
        <v>3000</v>
      </c>
      <c r="D3006" s="73">
        <v>3000</v>
      </c>
      <c r="E3006" s="74">
        <f t="shared" si="685"/>
        <v>100</v>
      </c>
    </row>
    <row r="3007" spans="1:5" s="60" customFormat="1" x14ac:dyDescent="0.2">
      <c r="A3007" s="141"/>
      <c r="B3007" s="128" t="s">
        <v>327</v>
      </c>
      <c r="C3007" s="139">
        <f>C2986+C3004</f>
        <v>878500</v>
      </c>
      <c r="D3007" s="139">
        <f>D2986+D3004</f>
        <v>886900</v>
      </c>
      <c r="E3007" s="140">
        <f t="shared" si="685"/>
        <v>100.95617529880478</v>
      </c>
    </row>
    <row r="3008" spans="1:5" s="60" customFormat="1" x14ac:dyDescent="0.2">
      <c r="A3008" s="142"/>
      <c r="B3008" s="67"/>
      <c r="C3008" s="124"/>
      <c r="D3008" s="124"/>
      <c r="E3008" s="125"/>
    </row>
    <row r="3009" spans="1:5" s="60" customFormat="1" x14ac:dyDescent="0.2">
      <c r="A3009" s="77"/>
      <c r="B3009" s="67"/>
      <c r="C3009" s="124"/>
      <c r="D3009" s="124"/>
      <c r="E3009" s="125"/>
    </row>
    <row r="3010" spans="1:5" s="60" customFormat="1" ht="19.5" x14ac:dyDescent="0.2">
      <c r="A3010" s="89" t="s">
        <v>507</v>
      </c>
      <c r="B3010" s="75"/>
      <c r="C3010" s="132"/>
      <c r="D3010" s="132"/>
      <c r="E3010" s="133"/>
    </row>
    <row r="3011" spans="1:5" s="60" customFormat="1" ht="19.5" x14ac:dyDescent="0.2">
      <c r="A3011" s="89" t="s">
        <v>412</v>
      </c>
      <c r="B3011" s="75"/>
      <c r="C3011" s="132"/>
      <c r="D3011" s="132"/>
      <c r="E3011" s="133"/>
    </row>
    <row r="3012" spans="1:5" s="60" customFormat="1" ht="19.5" x14ac:dyDescent="0.2">
      <c r="A3012" s="89" t="s">
        <v>508</v>
      </c>
      <c r="B3012" s="75"/>
      <c r="C3012" s="132"/>
      <c r="D3012" s="132"/>
      <c r="E3012" s="133"/>
    </row>
    <row r="3013" spans="1:5" s="60" customFormat="1" ht="19.5" x14ac:dyDescent="0.2">
      <c r="A3013" s="89" t="s">
        <v>326</v>
      </c>
      <c r="B3013" s="75"/>
      <c r="C3013" s="132"/>
      <c r="D3013" s="132"/>
      <c r="E3013" s="133"/>
    </row>
    <row r="3014" spans="1:5" s="60" customFormat="1" x14ac:dyDescent="0.2">
      <c r="A3014" s="89"/>
      <c r="B3014" s="66"/>
      <c r="C3014" s="124"/>
      <c r="D3014" s="124"/>
      <c r="E3014" s="125"/>
    </row>
    <row r="3015" spans="1:5" s="60" customFormat="1" ht="19.5" x14ac:dyDescent="0.2">
      <c r="A3015" s="91">
        <v>410000</v>
      </c>
      <c r="B3015" s="69" t="s">
        <v>42</v>
      </c>
      <c r="C3015" s="134">
        <f t="shared" ref="C3015" si="690">C3016+C3021</f>
        <v>2217400</v>
      </c>
      <c r="D3015" s="134">
        <f t="shared" ref="D3015" si="691">D3016+D3021</f>
        <v>2134000</v>
      </c>
      <c r="E3015" s="135">
        <f t="shared" si="685"/>
        <v>96.238838279065575</v>
      </c>
    </row>
    <row r="3016" spans="1:5" s="60" customFormat="1" ht="19.5" x14ac:dyDescent="0.2">
      <c r="A3016" s="91">
        <v>411000</v>
      </c>
      <c r="B3016" s="69" t="s">
        <v>43</v>
      </c>
      <c r="C3016" s="134">
        <f t="shared" ref="C3016" si="692">SUM(C3017:C3020)</f>
        <v>1904200</v>
      </c>
      <c r="D3016" s="134">
        <f>SUM(D3017:D3020)</f>
        <v>1831000</v>
      </c>
      <c r="E3016" s="135">
        <f t="shared" si="685"/>
        <v>96.155865980464242</v>
      </c>
    </row>
    <row r="3017" spans="1:5" s="60" customFormat="1" x14ac:dyDescent="0.2">
      <c r="A3017" s="89">
        <v>411100</v>
      </c>
      <c r="B3017" s="25" t="s">
        <v>44</v>
      </c>
      <c r="C3017" s="73">
        <v>1797000</v>
      </c>
      <c r="D3017" s="73">
        <v>1713100</v>
      </c>
      <c r="E3017" s="74">
        <f t="shared" si="685"/>
        <v>95.331107401224259</v>
      </c>
    </row>
    <row r="3018" spans="1:5" s="60" customFormat="1" ht="37.5" x14ac:dyDescent="0.2">
      <c r="A3018" s="89">
        <v>411200</v>
      </c>
      <c r="B3018" s="25" t="s">
        <v>45</v>
      </c>
      <c r="C3018" s="73">
        <v>72200</v>
      </c>
      <c r="D3018" s="73">
        <v>62400</v>
      </c>
      <c r="E3018" s="74">
        <f t="shared" si="685"/>
        <v>86.426592797783925</v>
      </c>
    </row>
    <row r="3019" spans="1:5" s="60" customFormat="1" ht="37.5" x14ac:dyDescent="0.2">
      <c r="A3019" s="89">
        <v>411300</v>
      </c>
      <c r="B3019" s="25" t="s">
        <v>46</v>
      </c>
      <c r="C3019" s="73">
        <v>35000</v>
      </c>
      <c r="D3019" s="73">
        <v>45000</v>
      </c>
      <c r="E3019" s="74">
        <f t="shared" si="685"/>
        <v>128.57142857142858</v>
      </c>
    </row>
    <row r="3020" spans="1:5" s="60" customFormat="1" x14ac:dyDescent="0.2">
      <c r="A3020" s="89">
        <v>411400</v>
      </c>
      <c r="B3020" s="25" t="s">
        <v>47</v>
      </c>
      <c r="C3020" s="73">
        <v>0</v>
      </c>
      <c r="D3020" s="73">
        <v>10500</v>
      </c>
      <c r="E3020" s="74">
        <v>0</v>
      </c>
    </row>
    <row r="3021" spans="1:5" s="60" customFormat="1" ht="19.5" x14ac:dyDescent="0.2">
      <c r="A3021" s="91">
        <v>412000</v>
      </c>
      <c r="B3021" s="75" t="s">
        <v>48</v>
      </c>
      <c r="C3021" s="134">
        <f>SUM(C3022:C3030)</f>
        <v>313200</v>
      </c>
      <c r="D3021" s="134">
        <f>SUM(D3022:D3030)</f>
        <v>302999.99999999994</v>
      </c>
      <c r="E3021" s="135">
        <f t="shared" si="685"/>
        <v>96.743295019157074</v>
      </c>
    </row>
    <row r="3022" spans="1:5" s="60" customFormat="1" ht="37.5" x14ac:dyDescent="0.2">
      <c r="A3022" s="89">
        <v>412200</v>
      </c>
      <c r="B3022" s="25" t="s">
        <v>50</v>
      </c>
      <c r="C3022" s="73">
        <v>239000</v>
      </c>
      <c r="D3022" s="73">
        <v>210000</v>
      </c>
      <c r="E3022" s="74">
        <f t="shared" si="685"/>
        <v>87.86610878661088</v>
      </c>
    </row>
    <row r="3023" spans="1:5" s="60" customFormat="1" x14ac:dyDescent="0.2">
      <c r="A3023" s="89">
        <v>412300</v>
      </c>
      <c r="B3023" s="25" t="s">
        <v>51</v>
      </c>
      <c r="C3023" s="73">
        <v>34700</v>
      </c>
      <c r="D3023" s="73">
        <v>25000</v>
      </c>
      <c r="E3023" s="74">
        <f t="shared" si="685"/>
        <v>72.046109510086453</v>
      </c>
    </row>
    <row r="3024" spans="1:5" s="60" customFormat="1" x14ac:dyDescent="0.2">
      <c r="A3024" s="89">
        <v>412500</v>
      </c>
      <c r="B3024" s="25" t="s">
        <v>55</v>
      </c>
      <c r="C3024" s="73">
        <v>5500</v>
      </c>
      <c r="D3024" s="73">
        <v>8000</v>
      </c>
      <c r="E3024" s="74">
        <f t="shared" si="685"/>
        <v>145.45454545454547</v>
      </c>
    </row>
    <row r="3025" spans="1:5" s="60" customFormat="1" x14ac:dyDescent="0.2">
      <c r="A3025" s="89">
        <v>412600</v>
      </c>
      <c r="B3025" s="25" t="s">
        <v>56</v>
      </c>
      <c r="C3025" s="73">
        <v>3500</v>
      </c>
      <c r="D3025" s="73">
        <v>7000</v>
      </c>
      <c r="E3025" s="74">
        <f t="shared" si="685"/>
        <v>200</v>
      </c>
    </row>
    <row r="3026" spans="1:5" s="60" customFormat="1" x14ac:dyDescent="0.2">
      <c r="A3026" s="89">
        <v>412700</v>
      </c>
      <c r="B3026" s="25" t="s">
        <v>58</v>
      </c>
      <c r="C3026" s="73">
        <v>3500</v>
      </c>
      <c r="D3026" s="73">
        <v>7000.0000000000027</v>
      </c>
      <c r="E3026" s="74">
        <f t="shared" si="685"/>
        <v>200.00000000000009</v>
      </c>
    </row>
    <row r="3027" spans="1:5" s="60" customFormat="1" x14ac:dyDescent="0.2">
      <c r="A3027" s="89">
        <v>412900</v>
      </c>
      <c r="B3027" s="126" t="s">
        <v>74</v>
      </c>
      <c r="C3027" s="73">
        <v>1500</v>
      </c>
      <c r="D3027" s="73">
        <v>1500</v>
      </c>
      <c r="E3027" s="74">
        <f t="shared" si="685"/>
        <v>100</v>
      </c>
    </row>
    <row r="3028" spans="1:5" s="60" customFormat="1" x14ac:dyDescent="0.2">
      <c r="A3028" s="89">
        <v>412900</v>
      </c>
      <c r="B3028" s="126" t="s">
        <v>75</v>
      </c>
      <c r="C3028" s="73">
        <v>21500</v>
      </c>
      <c r="D3028" s="73">
        <v>38299.999999999956</v>
      </c>
      <c r="E3028" s="74">
        <f t="shared" si="685"/>
        <v>178.13953488372073</v>
      </c>
    </row>
    <row r="3029" spans="1:5" s="60" customFormat="1" x14ac:dyDescent="0.2">
      <c r="A3029" s="89">
        <v>412900</v>
      </c>
      <c r="B3029" s="126" t="s">
        <v>78</v>
      </c>
      <c r="C3029" s="73">
        <v>3000</v>
      </c>
      <c r="D3029" s="73">
        <v>3500</v>
      </c>
      <c r="E3029" s="74">
        <f t="shared" si="685"/>
        <v>116.66666666666667</v>
      </c>
    </row>
    <row r="3030" spans="1:5" s="60" customFormat="1" x14ac:dyDescent="0.2">
      <c r="A3030" s="89">
        <v>412900</v>
      </c>
      <c r="B3030" s="25" t="s">
        <v>80</v>
      </c>
      <c r="C3030" s="73">
        <v>1000</v>
      </c>
      <c r="D3030" s="73">
        <v>2700</v>
      </c>
      <c r="E3030" s="74">
        <f t="shared" si="685"/>
        <v>270</v>
      </c>
    </row>
    <row r="3031" spans="1:5" s="60" customFormat="1" ht="19.5" x14ac:dyDescent="0.2">
      <c r="A3031" s="91">
        <v>510000</v>
      </c>
      <c r="B3031" s="75" t="s">
        <v>273</v>
      </c>
      <c r="C3031" s="134">
        <f t="shared" ref="C3031" si="693">C3032</f>
        <v>10000</v>
      </c>
      <c r="D3031" s="134">
        <f>D3032</f>
        <v>60500</v>
      </c>
      <c r="E3031" s="135"/>
    </row>
    <row r="3032" spans="1:5" s="60" customFormat="1" ht="19.5" x14ac:dyDescent="0.2">
      <c r="A3032" s="91">
        <v>511000</v>
      </c>
      <c r="B3032" s="75" t="s">
        <v>274</v>
      </c>
      <c r="C3032" s="134">
        <f t="shared" ref="C3032" si="694">SUM(C3033:C3034)</f>
        <v>10000</v>
      </c>
      <c r="D3032" s="134">
        <f>SUM(D3033:D3034)</f>
        <v>60500</v>
      </c>
      <c r="E3032" s="135"/>
    </row>
    <row r="3033" spans="1:5" s="60" customFormat="1" ht="18.75" customHeight="1" x14ac:dyDescent="0.2">
      <c r="A3033" s="138">
        <v>511200</v>
      </c>
      <c r="B3033" s="25" t="s">
        <v>276</v>
      </c>
      <c r="C3033" s="132">
        <v>0</v>
      </c>
      <c r="D3033" s="132">
        <v>50500</v>
      </c>
      <c r="E3033" s="74">
        <v>0</v>
      </c>
    </row>
    <row r="3034" spans="1:5" s="60" customFormat="1" x14ac:dyDescent="0.2">
      <c r="A3034" s="89">
        <v>511300</v>
      </c>
      <c r="B3034" s="25" t="s">
        <v>277</v>
      </c>
      <c r="C3034" s="73">
        <v>10000</v>
      </c>
      <c r="D3034" s="73">
        <v>10000</v>
      </c>
      <c r="E3034" s="74">
        <f t="shared" si="685"/>
        <v>100</v>
      </c>
    </row>
    <row r="3035" spans="1:5" s="79" customFormat="1" ht="19.5" x14ac:dyDescent="0.2">
      <c r="A3035" s="91">
        <v>630000</v>
      </c>
      <c r="B3035" s="75" t="s">
        <v>308</v>
      </c>
      <c r="C3035" s="134">
        <f>C3036</f>
        <v>10000</v>
      </c>
      <c r="D3035" s="134">
        <f>D3036</f>
        <v>15000</v>
      </c>
      <c r="E3035" s="135">
        <f t="shared" si="685"/>
        <v>150</v>
      </c>
    </row>
    <row r="3036" spans="1:5" s="79" customFormat="1" ht="19.5" x14ac:dyDescent="0.2">
      <c r="A3036" s="91">
        <v>638000</v>
      </c>
      <c r="B3036" s="75" t="s">
        <v>317</v>
      </c>
      <c r="C3036" s="134">
        <f t="shared" ref="C3036" si="695">C3037</f>
        <v>10000</v>
      </c>
      <c r="D3036" s="134">
        <f>D3037</f>
        <v>15000</v>
      </c>
      <c r="E3036" s="135">
        <f t="shared" si="685"/>
        <v>150</v>
      </c>
    </row>
    <row r="3037" spans="1:5" s="60" customFormat="1" x14ac:dyDescent="0.2">
      <c r="A3037" s="89">
        <v>638100</v>
      </c>
      <c r="B3037" s="25" t="s">
        <v>318</v>
      </c>
      <c r="C3037" s="73">
        <v>10000</v>
      </c>
      <c r="D3037" s="73">
        <v>15000</v>
      </c>
      <c r="E3037" s="74">
        <f t="shared" si="685"/>
        <v>150</v>
      </c>
    </row>
    <row r="3038" spans="1:5" s="60" customFormat="1" x14ac:dyDescent="0.2">
      <c r="A3038" s="141"/>
      <c r="B3038" s="128" t="s">
        <v>327</v>
      </c>
      <c r="C3038" s="139">
        <f>C3015+C3031+C3035</f>
        <v>2237400</v>
      </c>
      <c r="D3038" s="139">
        <f>D3015+D3031+D3035</f>
        <v>2209500</v>
      </c>
      <c r="E3038" s="140">
        <f t="shared" si="685"/>
        <v>98.753016894609814</v>
      </c>
    </row>
    <row r="3039" spans="1:5" s="60" customFormat="1" x14ac:dyDescent="0.2">
      <c r="A3039" s="77"/>
      <c r="B3039" s="25"/>
      <c r="C3039" s="132"/>
      <c r="D3039" s="132"/>
      <c r="E3039" s="133"/>
    </row>
    <row r="3040" spans="1:5" s="60" customFormat="1" x14ac:dyDescent="0.2">
      <c r="A3040" s="77"/>
      <c r="B3040" s="67"/>
      <c r="C3040" s="124"/>
      <c r="D3040" s="124"/>
      <c r="E3040" s="125"/>
    </row>
    <row r="3041" spans="1:5" s="60" customFormat="1" ht="19.5" x14ac:dyDescent="0.2">
      <c r="A3041" s="89" t="s">
        <v>509</v>
      </c>
      <c r="B3041" s="75"/>
      <c r="C3041" s="132"/>
      <c r="D3041" s="132"/>
      <c r="E3041" s="133"/>
    </row>
    <row r="3042" spans="1:5" s="60" customFormat="1" ht="19.5" x14ac:dyDescent="0.2">
      <c r="A3042" s="89" t="s">
        <v>412</v>
      </c>
      <c r="B3042" s="75"/>
      <c r="C3042" s="132"/>
      <c r="D3042" s="132"/>
      <c r="E3042" s="133"/>
    </row>
    <row r="3043" spans="1:5" s="60" customFormat="1" ht="19.5" x14ac:dyDescent="0.2">
      <c r="A3043" s="89" t="s">
        <v>510</v>
      </c>
      <c r="B3043" s="75"/>
      <c r="C3043" s="132"/>
      <c r="D3043" s="132"/>
      <c r="E3043" s="133"/>
    </row>
    <row r="3044" spans="1:5" s="60" customFormat="1" ht="19.5" x14ac:dyDescent="0.2">
      <c r="A3044" s="89" t="s">
        <v>326</v>
      </c>
      <c r="B3044" s="75"/>
      <c r="C3044" s="132"/>
      <c r="D3044" s="132"/>
      <c r="E3044" s="133"/>
    </row>
    <row r="3045" spans="1:5" s="60" customFormat="1" x14ac:dyDescent="0.2">
      <c r="A3045" s="89"/>
      <c r="B3045" s="66"/>
      <c r="C3045" s="124"/>
      <c r="D3045" s="124"/>
      <c r="E3045" s="125"/>
    </row>
    <row r="3046" spans="1:5" s="60" customFormat="1" ht="19.5" x14ac:dyDescent="0.2">
      <c r="A3046" s="91">
        <v>410000</v>
      </c>
      <c r="B3046" s="69" t="s">
        <v>42</v>
      </c>
      <c r="C3046" s="134">
        <f>C3047+C3052+C3063</f>
        <v>816800</v>
      </c>
      <c r="D3046" s="134">
        <f>D3047+D3052+D3063</f>
        <v>843200</v>
      </c>
      <c r="E3046" s="135">
        <f t="shared" ref="E3046:E3094" si="696">D3046/C3046*100</f>
        <v>103.23212536728697</v>
      </c>
    </row>
    <row r="3047" spans="1:5" s="60" customFormat="1" ht="19.5" x14ac:dyDescent="0.2">
      <c r="A3047" s="91">
        <v>411000</v>
      </c>
      <c r="B3047" s="69" t="s">
        <v>43</v>
      </c>
      <c r="C3047" s="134">
        <f t="shared" ref="C3047" si="697">SUM(C3048:C3051)</f>
        <v>574900</v>
      </c>
      <c r="D3047" s="134">
        <f t="shared" ref="D3047" si="698">SUM(D3048:D3051)</f>
        <v>601100</v>
      </c>
      <c r="E3047" s="135">
        <f t="shared" si="696"/>
        <v>104.55731431553315</v>
      </c>
    </row>
    <row r="3048" spans="1:5" s="60" customFormat="1" x14ac:dyDescent="0.2">
      <c r="A3048" s="89">
        <v>411100</v>
      </c>
      <c r="B3048" s="25" t="s">
        <v>44</v>
      </c>
      <c r="C3048" s="73">
        <v>551000</v>
      </c>
      <c r="D3048" s="73">
        <v>576000</v>
      </c>
      <c r="E3048" s="74">
        <f t="shared" si="696"/>
        <v>104.53720508166968</v>
      </c>
    </row>
    <row r="3049" spans="1:5" s="60" customFormat="1" ht="37.5" x14ac:dyDescent="0.2">
      <c r="A3049" s="89">
        <v>411200</v>
      </c>
      <c r="B3049" s="25" t="s">
        <v>45</v>
      </c>
      <c r="C3049" s="73">
        <v>14000</v>
      </c>
      <c r="D3049" s="73">
        <v>15100</v>
      </c>
      <c r="E3049" s="74">
        <f t="shared" si="696"/>
        <v>107.85714285714285</v>
      </c>
    </row>
    <row r="3050" spans="1:5" s="60" customFormat="1" ht="37.5" x14ac:dyDescent="0.2">
      <c r="A3050" s="89">
        <v>411300</v>
      </c>
      <c r="B3050" s="25" t="s">
        <v>46</v>
      </c>
      <c r="C3050" s="73">
        <v>5900</v>
      </c>
      <c r="D3050" s="73">
        <v>4300</v>
      </c>
      <c r="E3050" s="74">
        <f t="shared" si="696"/>
        <v>72.881355932203391</v>
      </c>
    </row>
    <row r="3051" spans="1:5" s="60" customFormat="1" x14ac:dyDescent="0.2">
      <c r="A3051" s="89">
        <v>411400</v>
      </c>
      <c r="B3051" s="25" t="s">
        <v>47</v>
      </c>
      <c r="C3051" s="73">
        <v>4000</v>
      </c>
      <c r="D3051" s="73">
        <v>5700</v>
      </c>
      <c r="E3051" s="74">
        <f t="shared" si="696"/>
        <v>142.5</v>
      </c>
    </row>
    <row r="3052" spans="1:5" s="60" customFormat="1" ht="19.5" x14ac:dyDescent="0.2">
      <c r="A3052" s="91">
        <v>412000</v>
      </c>
      <c r="B3052" s="75" t="s">
        <v>48</v>
      </c>
      <c r="C3052" s="134">
        <f>SUM(C3053:C3062)</f>
        <v>240400</v>
      </c>
      <c r="D3052" s="134">
        <f>SUM(D3053:D3062)</f>
        <v>240600</v>
      </c>
      <c r="E3052" s="135">
        <f t="shared" si="696"/>
        <v>100.08319467554077</v>
      </c>
    </row>
    <row r="3053" spans="1:5" s="60" customFormat="1" x14ac:dyDescent="0.2">
      <c r="A3053" s="89">
        <v>412100</v>
      </c>
      <c r="B3053" s="25" t="s">
        <v>49</v>
      </c>
      <c r="C3053" s="73">
        <v>110600</v>
      </c>
      <c r="D3053" s="73">
        <v>110600</v>
      </c>
      <c r="E3053" s="74">
        <f t="shared" si="696"/>
        <v>100</v>
      </c>
    </row>
    <row r="3054" spans="1:5" s="60" customFormat="1" ht="37.5" x14ac:dyDescent="0.2">
      <c r="A3054" s="89">
        <v>412200</v>
      </c>
      <c r="B3054" s="25" t="s">
        <v>50</v>
      </c>
      <c r="C3054" s="73">
        <v>107000</v>
      </c>
      <c r="D3054" s="73">
        <v>107000</v>
      </c>
      <c r="E3054" s="74">
        <f t="shared" si="696"/>
        <v>100</v>
      </c>
    </row>
    <row r="3055" spans="1:5" s="60" customFormat="1" x14ac:dyDescent="0.2">
      <c r="A3055" s="89">
        <v>412300</v>
      </c>
      <c r="B3055" s="25" t="s">
        <v>51</v>
      </c>
      <c r="C3055" s="73">
        <v>8000</v>
      </c>
      <c r="D3055" s="73">
        <v>8000</v>
      </c>
      <c r="E3055" s="74">
        <f t="shared" si="696"/>
        <v>100</v>
      </c>
    </row>
    <row r="3056" spans="1:5" s="60" customFormat="1" x14ac:dyDescent="0.2">
      <c r="A3056" s="89">
        <v>412500</v>
      </c>
      <c r="B3056" s="25" t="s">
        <v>55</v>
      </c>
      <c r="C3056" s="73">
        <v>5500</v>
      </c>
      <c r="D3056" s="73">
        <v>5500</v>
      </c>
      <c r="E3056" s="74">
        <f t="shared" si="696"/>
        <v>100</v>
      </c>
    </row>
    <row r="3057" spans="1:5" s="60" customFormat="1" x14ac:dyDescent="0.2">
      <c r="A3057" s="89">
        <v>412600</v>
      </c>
      <c r="B3057" s="25" t="s">
        <v>56</v>
      </c>
      <c r="C3057" s="73">
        <v>3200</v>
      </c>
      <c r="D3057" s="73">
        <v>3200</v>
      </c>
      <c r="E3057" s="74">
        <f t="shared" si="696"/>
        <v>100</v>
      </c>
    </row>
    <row r="3058" spans="1:5" s="60" customFormat="1" x14ac:dyDescent="0.2">
      <c r="A3058" s="89">
        <v>412700</v>
      </c>
      <c r="B3058" s="25" t="s">
        <v>58</v>
      </c>
      <c r="C3058" s="73">
        <v>3500</v>
      </c>
      <c r="D3058" s="73">
        <v>3500</v>
      </c>
      <c r="E3058" s="74">
        <f t="shared" si="696"/>
        <v>100</v>
      </c>
    </row>
    <row r="3059" spans="1:5" s="60" customFormat="1" x14ac:dyDescent="0.2">
      <c r="A3059" s="89">
        <v>412900</v>
      </c>
      <c r="B3059" s="126" t="s">
        <v>74</v>
      </c>
      <c r="C3059" s="73">
        <v>400</v>
      </c>
      <c r="D3059" s="73">
        <v>400</v>
      </c>
      <c r="E3059" s="74">
        <f t="shared" si="696"/>
        <v>100</v>
      </c>
    </row>
    <row r="3060" spans="1:5" s="60" customFormat="1" x14ac:dyDescent="0.2">
      <c r="A3060" s="89">
        <v>412900</v>
      </c>
      <c r="B3060" s="126" t="s">
        <v>77</v>
      </c>
      <c r="C3060" s="73">
        <v>1100</v>
      </c>
      <c r="D3060" s="73">
        <v>1200</v>
      </c>
      <c r="E3060" s="74">
        <f t="shared" si="696"/>
        <v>109.09090909090908</v>
      </c>
    </row>
    <row r="3061" spans="1:5" s="60" customFormat="1" x14ac:dyDescent="0.2">
      <c r="A3061" s="89">
        <v>412900</v>
      </c>
      <c r="B3061" s="126" t="s">
        <v>78</v>
      </c>
      <c r="C3061" s="73">
        <v>1000</v>
      </c>
      <c r="D3061" s="73">
        <v>1000</v>
      </c>
      <c r="E3061" s="74">
        <f t="shared" si="696"/>
        <v>100</v>
      </c>
    </row>
    <row r="3062" spans="1:5" s="60" customFormat="1" x14ac:dyDescent="0.2">
      <c r="A3062" s="89">
        <v>412900</v>
      </c>
      <c r="B3062" s="25" t="s">
        <v>80</v>
      </c>
      <c r="C3062" s="73">
        <v>100</v>
      </c>
      <c r="D3062" s="73">
        <v>200</v>
      </c>
      <c r="E3062" s="74">
        <f t="shared" si="696"/>
        <v>200</v>
      </c>
    </row>
    <row r="3063" spans="1:5" s="79" customFormat="1" ht="19.5" x14ac:dyDescent="0.2">
      <c r="A3063" s="91">
        <v>413000</v>
      </c>
      <c r="B3063" s="75" t="s">
        <v>101</v>
      </c>
      <c r="C3063" s="134">
        <f t="shared" ref="C3063" si="699">C3064</f>
        <v>1500</v>
      </c>
      <c r="D3063" s="134">
        <f>D3064</f>
        <v>1500</v>
      </c>
      <c r="E3063" s="135">
        <f t="shared" si="696"/>
        <v>100</v>
      </c>
    </row>
    <row r="3064" spans="1:5" s="60" customFormat="1" x14ac:dyDescent="0.2">
      <c r="A3064" s="89">
        <v>413900</v>
      </c>
      <c r="B3064" s="25" t="s">
        <v>110</v>
      </c>
      <c r="C3064" s="73">
        <v>1500</v>
      </c>
      <c r="D3064" s="73">
        <v>1500</v>
      </c>
      <c r="E3064" s="74">
        <f t="shared" si="696"/>
        <v>100</v>
      </c>
    </row>
    <row r="3065" spans="1:5" s="60" customFormat="1" ht="19.5" x14ac:dyDescent="0.2">
      <c r="A3065" s="91">
        <v>510000</v>
      </c>
      <c r="B3065" s="75" t="s">
        <v>273</v>
      </c>
      <c r="C3065" s="134">
        <f>C3066</f>
        <v>9000</v>
      </c>
      <c r="D3065" s="134">
        <f>D3066</f>
        <v>9000</v>
      </c>
      <c r="E3065" s="135">
        <f t="shared" si="696"/>
        <v>100</v>
      </c>
    </row>
    <row r="3066" spans="1:5" s="60" customFormat="1" ht="19.5" x14ac:dyDescent="0.2">
      <c r="A3066" s="91">
        <v>511000</v>
      </c>
      <c r="B3066" s="75" t="s">
        <v>274</v>
      </c>
      <c r="C3066" s="134">
        <f t="shared" ref="C3066" si="700">SUM(C3067:C3067)</f>
        <v>9000</v>
      </c>
      <c r="D3066" s="134">
        <f>SUM(D3067:D3067)</f>
        <v>9000</v>
      </c>
      <c r="E3066" s="135">
        <f t="shared" si="696"/>
        <v>100</v>
      </c>
    </row>
    <row r="3067" spans="1:5" s="60" customFormat="1" x14ac:dyDescent="0.2">
      <c r="A3067" s="89">
        <v>511300</v>
      </c>
      <c r="B3067" s="25" t="s">
        <v>277</v>
      </c>
      <c r="C3067" s="73">
        <v>9000</v>
      </c>
      <c r="D3067" s="73">
        <v>9000</v>
      </c>
      <c r="E3067" s="74">
        <f t="shared" si="696"/>
        <v>100</v>
      </c>
    </row>
    <row r="3068" spans="1:5" s="79" customFormat="1" ht="19.5" x14ac:dyDescent="0.2">
      <c r="A3068" s="91">
        <v>630000</v>
      </c>
      <c r="B3068" s="75" t="s">
        <v>308</v>
      </c>
      <c r="C3068" s="134">
        <f>C3069</f>
        <v>8000</v>
      </c>
      <c r="D3068" s="134">
        <f>D3069</f>
        <v>8000</v>
      </c>
      <c r="E3068" s="135">
        <f t="shared" si="696"/>
        <v>100</v>
      </c>
    </row>
    <row r="3069" spans="1:5" s="79" customFormat="1" ht="19.5" x14ac:dyDescent="0.2">
      <c r="A3069" s="91">
        <v>638000</v>
      </c>
      <c r="B3069" s="75" t="s">
        <v>317</v>
      </c>
      <c r="C3069" s="134">
        <f t="shared" ref="C3069" si="701">C3070</f>
        <v>8000</v>
      </c>
      <c r="D3069" s="134">
        <f>D3070</f>
        <v>8000</v>
      </c>
      <c r="E3069" s="135">
        <f t="shared" si="696"/>
        <v>100</v>
      </c>
    </row>
    <row r="3070" spans="1:5" s="60" customFormat="1" x14ac:dyDescent="0.2">
      <c r="A3070" s="89">
        <v>638100</v>
      </c>
      <c r="B3070" s="25" t="s">
        <v>318</v>
      </c>
      <c r="C3070" s="73">
        <v>8000</v>
      </c>
      <c r="D3070" s="73">
        <v>8000</v>
      </c>
      <c r="E3070" s="74">
        <f t="shared" si="696"/>
        <v>100</v>
      </c>
    </row>
    <row r="3071" spans="1:5" s="60" customFormat="1" x14ac:dyDescent="0.2">
      <c r="A3071" s="141"/>
      <c r="B3071" s="128" t="s">
        <v>327</v>
      </c>
      <c r="C3071" s="139">
        <f>C3046+C3065+C3068</f>
        <v>833800</v>
      </c>
      <c r="D3071" s="139">
        <f>D3046+D3065+D3068</f>
        <v>860200</v>
      </c>
      <c r="E3071" s="140">
        <f t="shared" si="696"/>
        <v>103.16622691292876</v>
      </c>
    </row>
    <row r="3072" spans="1:5" s="60" customFormat="1" x14ac:dyDescent="0.2">
      <c r="A3072" s="77"/>
      <c r="B3072" s="25"/>
      <c r="C3072" s="132"/>
      <c r="D3072" s="132"/>
      <c r="E3072" s="133"/>
    </row>
    <row r="3073" spans="1:5" s="60" customFormat="1" x14ac:dyDescent="0.2">
      <c r="A3073" s="77"/>
      <c r="B3073" s="67"/>
      <c r="C3073" s="124"/>
      <c r="D3073" s="124"/>
      <c r="E3073" s="125"/>
    </row>
    <row r="3074" spans="1:5" s="60" customFormat="1" ht="19.5" x14ac:dyDescent="0.2">
      <c r="A3074" s="89" t="s">
        <v>511</v>
      </c>
      <c r="B3074" s="75"/>
      <c r="C3074" s="132"/>
      <c r="D3074" s="132"/>
      <c r="E3074" s="133"/>
    </row>
    <row r="3075" spans="1:5" s="60" customFormat="1" ht="19.5" x14ac:dyDescent="0.2">
      <c r="A3075" s="89" t="s">
        <v>412</v>
      </c>
      <c r="B3075" s="75"/>
      <c r="C3075" s="132"/>
      <c r="D3075" s="132"/>
      <c r="E3075" s="133"/>
    </row>
    <row r="3076" spans="1:5" s="60" customFormat="1" ht="19.5" x14ac:dyDescent="0.2">
      <c r="A3076" s="89" t="s">
        <v>512</v>
      </c>
      <c r="B3076" s="75"/>
      <c r="C3076" s="132"/>
      <c r="D3076" s="132"/>
      <c r="E3076" s="133"/>
    </row>
    <row r="3077" spans="1:5" s="60" customFormat="1" ht="19.5" x14ac:dyDescent="0.2">
      <c r="A3077" s="89" t="s">
        <v>326</v>
      </c>
      <c r="B3077" s="75"/>
      <c r="C3077" s="132"/>
      <c r="D3077" s="132"/>
      <c r="E3077" s="133"/>
    </row>
    <row r="3078" spans="1:5" s="60" customFormat="1" x14ac:dyDescent="0.2">
      <c r="A3078" s="89"/>
      <c r="B3078" s="66"/>
      <c r="C3078" s="124"/>
      <c r="D3078" s="124"/>
      <c r="E3078" s="125"/>
    </row>
    <row r="3079" spans="1:5" s="60" customFormat="1" ht="19.5" x14ac:dyDescent="0.2">
      <c r="A3079" s="91">
        <v>410000</v>
      </c>
      <c r="B3079" s="69" t="s">
        <v>42</v>
      </c>
      <c r="C3079" s="134">
        <f t="shared" ref="C3079" si="702">C3080+C3085</f>
        <v>718300</v>
      </c>
      <c r="D3079" s="134">
        <f t="shared" ref="D3079" si="703">D3080+D3085</f>
        <v>705300</v>
      </c>
      <c r="E3079" s="135">
        <f t="shared" si="696"/>
        <v>98.190171237644435</v>
      </c>
    </row>
    <row r="3080" spans="1:5" s="60" customFormat="1" ht="19.5" x14ac:dyDescent="0.2">
      <c r="A3080" s="91">
        <v>411000</v>
      </c>
      <c r="B3080" s="69" t="s">
        <v>43</v>
      </c>
      <c r="C3080" s="134">
        <f t="shared" ref="C3080" si="704">SUM(C3081:C3084)</f>
        <v>585000</v>
      </c>
      <c r="D3080" s="134">
        <f t="shared" ref="D3080" si="705">SUM(D3081:D3084)</f>
        <v>561100</v>
      </c>
      <c r="E3080" s="135">
        <f t="shared" si="696"/>
        <v>95.914529914529908</v>
      </c>
    </row>
    <row r="3081" spans="1:5" s="60" customFormat="1" x14ac:dyDescent="0.2">
      <c r="A3081" s="89">
        <v>411100</v>
      </c>
      <c r="B3081" s="25" t="s">
        <v>44</v>
      </c>
      <c r="C3081" s="73">
        <v>550000</v>
      </c>
      <c r="D3081" s="73">
        <v>525100</v>
      </c>
      <c r="E3081" s="74">
        <f t="shared" si="696"/>
        <v>95.472727272727269</v>
      </c>
    </row>
    <row r="3082" spans="1:5" s="60" customFormat="1" ht="37.5" x14ac:dyDescent="0.2">
      <c r="A3082" s="89">
        <v>411200</v>
      </c>
      <c r="B3082" s="25" t="s">
        <v>45</v>
      </c>
      <c r="C3082" s="73">
        <v>23400</v>
      </c>
      <c r="D3082" s="73">
        <v>22500</v>
      </c>
      <c r="E3082" s="74">
        <f t="shared" si="696"/>
        <v>96.15384615384616</v>
      </c>
    </row>
    <row r="3083" spans="1:5" s="60" customFormat="1" ht="37.5" x14ac:dyDescent="0.2">
      <c r="A3083" s="89">
        <v>411300</v>
      </c>
      <c r="B3083" s="25" t="s">
        <v>46</v>
      </c>
      <c r="C3083" s="73">
        <v>600</v>
      </c>
      <c r="D3083" s="73">
        <v>3200</v>
      </c>
      <c r="E3083" s="74"/>
    </row>
    <row r="3084" spans="1:5" s="60" customFormat="1" x14ac:dyDescent="0.2">
      <c r="A3084" s="89">
        <v>411400</v>
      </c>
      <c r="B3084" s="25" t="s">
        <v>47</v>
      </c>
      <c r="C3084" s="73">
        <v>11000</v>
      </c>
      <c r="D3084" s="73">
        <v>10300</v>
      </c>
      <c r="E3084" s="74">
        <f t="shared" si="696"/>
        <v>93.63636363636364</v>
      </c>
    </row>
    <row r="3085" spans="1:5" s="60" customFormat="1" ht="19.5" x14ac:dyDescent="0.2">
      <c r="A3085" s="91">
        <v>412000</v>
      </c>
      <c r="B3085" s="75" t="s">
        <v>48</v>
      </c>
      <c r="C3085" s="134">
        <f>SUM(C3086:C3094)</f>
        <v>133300</v>
      </c>
      <c r="D3085" s="134">
        <f>SUM(D3086:D3094)</f>
        <v>144200</v>
      </c>
      <c r="E3085" s="135">
        <f t="shared" si="696"/>
        <v>108.17704426106528</v>
      </c>
    </row>
    <row r="3086" spans="1:5" s="60" customFormat="1" ht="37.5" x14ac:dyDescent="0.2">
      <c r="A3086" s="89">
        <v>412200</v>
      </c>
      <c r="B3086" s="25" t="s">
        <v>50</v>
      </c>
      <c r="C3086" s="73">
        <v>95000</v>
      </c>
      <c r="D3086" s="73">
        <v>94500</v>
      </c>
      <c r="E3086" s="74">
        <f t="shared" si="696"/>
        <v>99.473684210526315</v>
      </c>
    </row>
    <row r="3087" spans="1:5" s="60" customFormat="1" x14ac:dyDescent="0.2">
      <c r="A3087" s="89">
        <v>412300</v>
      </c>
      <c r="B3087" s="25" t="s">
        <v>51</v>
      </c>
      <c r="C3087" s="73">
        <v>23000</v>
      </c>
      <c r="D3087" s="73">
        <v>23000</v>
      </c>
      <c r="E3087" s="74">
        <f t="shared" si="696"/>
        <v>100</v>
      </c>
    </row>
    <row r="3088" spans="1:5" s="60" customFormat="1" x14ac:dyDescent="0.2">
      <c r="A3088" s="89">
        <v>412500</v>
      </c>
      <c r="B3088" s="25" t="s">
        <v>55</v>
      </c>
      <c r="C3088" s="73">
        <v>3200</v>
      </c>
      <c r="D3088" s="73">
        <v>5000</v>
      </c>
      <c r="E3088" s="74">
        <f t="shared" si="696"/>
        <v>156.25</v>
      </c>
    </row>
    <row r="3089" spans="1:5" s="60" customFormat="1" x14ac:dyDescent="0.2">
      <c r="A3089" s="89">
        <v>412600</v>
      </c>
      <c r="B3089" s="25" t="s">
        <v>56</v>
      </c>
      <c r="C3089" s="73">
        <v>4600</v>
      </c>
      <c r="D3089" s="73">
        <v>6000.0000000000036</v>
      </c>
      <c r="E3089" s="74">
        <f t="shared" si="696"/>
        <v>130.43478260869571</v>
      </c>
    </row>
    <row r="3090" spans="1:5" s="60" customFormat="1" x14ac:dyDescent="0.2">
      <c r="A3090" s="89">
        <v>412700</v>
      </c>
      <c r="B3090" s="25" t="s">
        <v>58</v>
      </c>
      <c r="C3090" s="73">
        <v>5000</v>
      </c>
      <c r="D3090" s="73">
        <v>6000</v>
      </c>
      <c r="E3090" s="74">
        <f t="shared" si="696"/>
        <v>120</v>
      </c>
    </row>
    <row r="3091" spans="1:5" s="60" customFormat="1" x14ac:dyDescent="0.2">
      <c r="A3091" s="89">
        <v>412900</v>
      </c>
      <c r="B3091" s="25" t="s">
        <v>74</v>
      </c>
      <c r="C3091" s="73">
        <v>999.99999999999977</v>
      </c>
      <c r="D3091" s="73">
        <v>3000</v>
      </c>
      <c r="E3091" s="74">
        <f t="shared" si="696"/>
        <v>300.00000000000011</v>
      </c>
    </row>
    <row r="3092" spans="1:5" s="60" customFormat="1" x14ac:dyDescent="0.2">
      <c r="A3092" s="89">
        <v>412900</v>
      </c>
      <c r="B3092" s="126" t="s">
        <v>75</v>
      </c>
      <c r="C3092" s="73">
        <v>0</v>
      </c>
      <c r="D3092" s="73">
        <v>2800</v>
      </c>
      <c r="E3092" s="74">
        <v>0</v>
      </c>
    </row>
    <row r="3093" spans="1:5" s="60" customFormat="1" x14ac:dyDescent="0.2">
      <c r="A3093" s="89">
        <v>412900</v>
      </c>
      <c r="B3093" s="126" t="s">
        <v>77</v>
      </c>
      <c r="C3093" s="73">
        <v>300</v>
      </c>
      <c r="D3093" s="73">
        <v>2700</v>
      </c>
      <c r="E3093" s="74"/>
    </row>
    <row r="3094" spans="1:5" s="60" customFormat="1" x14ac:dyDescent="0.2">
      <c r="A3094" s="89">
        <v>412900</v>
      </c>
      <c r="B3094" s="126" t="s">
        <v>78</v>
      </c>
      <c r="C3094" s="73">
        <v>1200</v>
      </c>
      <c r="D3094" s="73">
        <v>1200</v>
      </c>
      <c r="E3094" s="74">
        <f t="shared" si="696"/>
        <v>100</v>
      </c>
    </row>
    <row r="3095" spans="1:5" s="60" customFormat="1" ht="19.5" x14ac:dyDescent="0.2">
      <c r="A3095" s="91">
        <v>510000</v>
      </c>
      <c r="B3095" s="75" t="s">
        <v>273</v>
      </c>
      <c r="C3095" s="134">
        <f>C3096</f>
        <v>12000</v>
      </c>
      <c r="D3095" s="134">
        <f>D3096</f>
        <v>12000</v>
      </c>
      <c r="E3095" s="135">
        <f t="shared" ref="E3095:E3143" si="706">D3095/C3095*100</f>
        <v>100</v>
      </c>
    </row>
    <row r="3096" spans="1:5" s="60" customFormat="1" ht="19.5" x14ac:dyDescent="0.2">
      <c r="A3096" s="91">
        <v>511000</v>
      </c>
      <c r="B3096" s="75" t="s">
        <v>274</v>
      </c>
      <c r="C3096" s="134">
        <f t="shared" ref="C3096" si="707">SUM(C3097:C3097)</f>
        <v>12000</v>
      </c>
      <c r="D3096" s="134">
        <f>SUM(D3097:D3097)</f>
        <v>12000</v>
      </c>
      <c r="E3096" s="135">
        <f t="shared" si="706"/>
        <v>100</v>
      </c>
    </row>
    <row r="3097" spans="1:5" s="60" customFormat="1" x14ac:dyDescent="0.2">
      <c r="A3097" s="89">
        <v>511300</v>
      </c>
      <c r="B3097" s="25" t="s">
        <v>277</v>
      </c>
      <c r="C3097" s="73">
        <v>12000</v>
      </c>
      <c r="D3097" s="73">
        <v>12000</v>
      </c>
      <c r="E3097" s="74">
        <f t="shared" si="706"/>
        <v>100</v>
      </c>
    </row>
    <row r="3098" spans="1:5" s="79" customFormat="1" ht="19.5" x14ac:dyDescent="0.2">
      <c r="A3098" s="91">
        <v>630000</v>
      </c>
      <c r="B3098" s="75" t="s">
        <v>308</v>
      </c>
      <c r="C3098" s="134">
        <f>C3099</f>
        <v>1400</v>
      </c>
      <c r="D3098" s="134">
        <f>D3099</f>
        <v>1400</v>
      </c>
      <c r="E3098" s="135">
        <f t="shared" si="706"/>
        <v>100</v>
      </c>
    </row>
    <row r="3099" spans="1:5" s="79" customFormat="1" ht="19.5" x14ac:dyDescent="0.2">
      <c r="A3099" s="91">
        <v>638000</v>
      </c>
      <c r="B3099" s="75" t="s">
        <v>317</v>
      </c>
      <c r="C3099" s="134">
        <f t="shared" ref="C3099" si="708">C3100</f>
        <v>1400</v>
      </c>
      <c r="D3099" s="134">
        <f>D3100</f>
        <v>1400</v>
      </c>
      <c r="E3099" s="135">
        <f t="shared" si="706"/>
        <v>100</v>
      </c>
    </row>
    <row r="3100" spans="1:5" s="60" customFormat="1" x14ac:dyDescent="0.2">
      <c r="A3100" s="89">
        <v>638100</v>
      </c>
      <c r="B3100" s="25" t="s">
        <v>318</v>
      </c>
      <c r="C3100" s="73">
        <v>1400</v>
      </c>
      <c r="D3100" s="73">
        <v>1400</v>
      </c>
      <c r="E3100" s="74">
        <f t="shared" si="706"/>
        <v>100</v>
      </c>
    </row>
    <row r="3101" spans="1:5" s="60" customFormat="1" x14ac:dyDescent="0.2">
      <c r="A3101" s="141"/>
      <c r="B3101" s="128" t="s">
        <v>327</v>
      </c>
      <c r="C3101" s="139">
        <f>C3079+C3095+C3098</f>
        <v>731700</v>
      </c>
      <c r="D3101" s="139">
        <f>D3079+D3095+D3098</f>
        <v>718700</v>
      </c>
      <c r="E3101" s="140">
        <f t="shared" si="706"/>
        <v>98.223315566489006</v>
      </c>
    </row>
    <row r="3102" spans="1:5" s="60" customFormat="1" x14ac:dyDescent="0.2">
      <c r="A3102" s="77"/>
      <c r="B3102" s="25"/>
      <c r="C3102" s="132"/>
      <c r="D3102" s="132"/>
      <c r="E3102" s="133"/>
    </row>
    <row r="3103" spans="1:5" s="60" customFormat="1" x14ac:dyDescent="0.2">
      <c r="A3103" s="77"/>
      <c r="B3103" s="67"/>
      <c r="C3103" s="124"/>
      <c r="D3103" s="124"/>
      <c r="E3103" s="125"/>
    </row>
    <row r="3104" spans="1:5" s="60" customFormat="1" ht="19.5" x14ac:dyDescent="0.2">
      <c r="A3104" s="89" t="s">
        <v>513</v>
      </c>
      <c r="B3104" s="75"/>
      <c r="C3104" s="132"/>
      <c r="D3104" s="132"/>
      <c r="E3104" s="133"/>
    </row>
    <row r="3105" spans="1:5" s="60" customFormat="1" ht="19.5" x14ac:dyDescent="0.2">
      <c r="A3105" s="89" t="s">
        <v>412</v>
      </c>
      <c r="B3105" s="75"/>
      <c r="C3105" s="132"/>
      <c r="D3105" s="132"/>
      <c r="E3105" s="133"/>
    </row>
    <row r="3106" spans="1:5" s="60" customFormat="1" ht="19.5" x14ac:dyDescent="0.2">
      <c r="A3106" s="89" t="s">
        <v>514</v>
      </c>
      <c r="B3106" s="75"/>
      <c r="C3106" s="132"/>
      <c r="D3106" s="132"/>
      <c r="E3106" s="133"/>
    </row>
    <row r="3107" spans="1:5" s="60" customFormat="1" ht="19.5" x14ac:dyDescent="0.2">
      <c r="A3107" s="89" t="s">
        <v>326</v>
      </c>
      <c r="B3107" s="75"/>
      <c r="C3107" s="132"/>
      <c r="D3107" s="132"/>
      <c r="E3107" s="133"/>
    </row>
    <row r="3108" spans="1:5" s="60" customFormat="1" x14ac:dyDescent="0.2">
      <c r="A3108" s="89"/>
      <c r="B3108" s="66"/>
      <c r="C3108" s="124"/>
      <c r="D3108" s="124"/>
      <c r="E3108" s="125"/>
    </row>
    <row r="3109" spans="1:5" s="60" customFormat="1" ht="19.5" x14ac:dyDescent="0.2">
      <c r="A3109" s="91">
        <v>410000</v>
      </c>
      <c r="B3109" s="69" t="s">
        <v>42</v>
      </c>
      <c r="C3109" s="134">
        <f t="shared" ref="C3109" si="709">C3110+C3115</f>
        <v>751700</v>
      </c>
      <c r="D3109" s="134">
        <f t="shared" ref="D3109" si="710">D3110+D3115</f>
        <v>748700</v>
      </c>
      <c r="E3109" s="135">
        <f t="shared" si="706"/>
        <v>99.600904616203266</v>
      </c>
    </row>
    <row r="3110" spans="1:5" s="60" customFormat="1" ht="19.5" x14ac:dyDescent="0.2">
      <c r="A3110" s="91">
        <v>411000</v>
      </c>
      <c r="B3110" s="69" t="s">
        <v>43</v>
      </c>
      <c r="C3110" s="134">
        <f t="shared" ref="C3110" si="711">SUM(C3111:C3114)</f>
        <v>620700</v>
      </c>
      <c r="D3110" s="134">
        <f t="shared" ref="D3110" si="712">SUM(D3111:D3114)</f>
        <v>614600</v>
      </c>
      <c r="E3110" s="135">
        <f t="shared" si="706"/>
        <v>99.017238601578867</v>
      </c>
    </row>
    <row r="3111" spans="1:5" s="60" customFormat="1" x14ac:dyDescent="0.2">
      <c r="A3111" s="89">
        <v>411100</v>
      </c>
      <c r="B3111" s="25" t="s">
        <v>44</v>
      </c>
      <c r="C3111" s="73">
        <v>574000</v>
      </c>
      <c r="D3111" s="73">
        <v>558900</v>
      </c>
      <c r="E3111" s="74">
        <f t="shared" si="706"/>
        <v>97.36933797909407</v>
      </c>
    </row>
    <row r="3112" spans="1:5" s="60" customFormat="1" ht="37.5" x14ac:dyDescent="0.2">
      <c r="A3112" s="89">
        <v>411200</v>
      </c>
      <c r="B3112" s="25" t="s">
        <v>45</v>
      </c>
      <c r="C3112" s="73">
        <v>28700</v>
      </c>
      <c r="D3112" s="73">
        <v>28600</v>
      </c>
      <c r="E3112" s="74">
        <f t="shared" si="706"/>
        <v>99.651567944250871</v>
      </c>
    </row>
    <row r="3113" spans="1:5" s="60" customFormat="1" ht="37.5" x14ac:dyDescent="0.2">
      <c r="A3113" s="89">
        <v>411300</v>
      </c>
      <c r="B3113" s="25" t="s">
        <v>46</v>
      </c>
      <c r="C3113" s="73">
        <v>3000</v>
      </c>
      <c r="D3113" s="73">
        <v>12200</v>
      </c>
      <c r="E3113" s="74"/>
    </row>
    <row r="3114" spans="1:5" s="60" customFormat="1" x14ac:dyDescent="0.2">
      <c r="A3114" s="89">
        <v>411400</v>
      </c>
      <c r="B3114" s="25" t="s">
        <v>47</v>
      </c>
      <c r="C3114" s="73">
        <v>15000</v>
      </c>
      <c r="D3114" s="73">
        <v>14900</v>
      </c>
      <c r="E3114" s="74">
        <f t="shared" si="706"/>
        <v>99.333333333333329</v>
      </c>
    </row>
    <row r="3115" spans="1:5" s="60" customFormat="1" ht="19.5" x14ac:dyDescent="0.2">
      <c r="A3115" s="91">
        <v>412000</v>
      </c>
      <c r="B3115" s="75" t="s">
        <v>48</v>
      </c>
      <c r="C3115" s="134">
        <f>SUM(C3116:C3126)</f>
        <v>131000</v>
      </c>
      <c r="D3115" s="134">
        <f>SUM(D3116:D3126)</f>
        <v>134100</v>
      </c>
      <c r="E3115" s="135">
        <f t="shared" si="706"/>
        <v>102.36641221374046</v>
      </c>
    </row>
    <row r="3116" spans="1:5" s="60" customFormat="1" ht="37.5" x14ac:dyDescent="0.2">
      <c r="A3116" s="89">
        <v>412200</v>
      </c>
      <c r="B3116" s="25" t="s">
        <v>50</v>
      </c>
      <c r="C3116" s="73">
        <v>60700</v>
      </c>
      <c r="D3116" s="73">
        <v>58700</v>
      </c>
      <c r="E3116" s="74">
        <f t="shared" si="706"/>
        <v>96.705107084019772</v>
      </c>
    </row>
    <row r="3117" spans="1:5" s="60" customFormat="1" x14ac:dyDescent="0.2">
      <c r="A3117" s="89">
        <v>412300</v>
      </c>
      <c r="B3117" s="25" t="s">
        <v>51</v>
      </c>
      <c r="C3117" s="73">
        <v>20400</v>
      </c>
      <c r="D3117" s="73">
        <v>20400</v>
      </c>
      <c r="E3117" s="74">
        <f t="shared" si="706"/>
        <v>100</v>
      </c>
    </row>
    <row r="3118" spans="1:5" s="60" customFormat="1" x14ac:dyDescent="0.2">
      <c r="A3118" s="89">
        <v>412500</v>
      </c>
      <c r="B3118" s="25" t="s">
        <v>55</v>
      </c>
      <c r="C3118" s="73">
        <v>7400</v>
      </c>
      <c r="D3118" s="73">
        <v>7400</v>
      </c>
      <c r="E3118" s="74">
        <f t="shared" si="706"/>
        <v>100</v>
      </c>
    </row>
    <row r="3119" spans="1:5" s="60" customFormat="1" x14ac:dyDescent="0.2">
      <c r="A3119" s="89">
        <v>412600</v>
      </c>
      <c r="B3119" s="25" t="s">
        <v>56</v>
      </c>
      <c r="C3119" s="73">
        <v>7500</v>
      </c>
      <c r="D3119" s="73">
        <v>7500</v>
      </c>
      <c r="E3119" s="74">
        <f t="shared" si="706"/>
        <v>100</v>
      </c>
    </row>
    <row r="3120" spans="1:5" s="60" customFormat="1" x14ac:dyDescent="0.2">
      <c r="A3120" s="89">
        <v>412700</v>
      </c>
      <c r="B3120" s="25" t="s">
        <v>58</v>
      </c>
      <c r="C3120" s="73">
        <v>31400</v>
      </c>
      <c r="D3120" s="73">
        <v>31400</v>
      </c>
      <c r="E3120" s="74">
        <f t="shared" si="706"/>
        <v>100</v>
      </c>
    </row>
    <row r="3121" spans="1:5" s="60" customFormat="1" x14ac:dyDescent="0.2">
      <c r="A3121" s="89">
        <v>412900</v>
      </c>
      <c r="B3121" s="126" t="s">
        <v>74</v>
      </c>
      <c r="C3121" s="73">
        <v>500</v>
      </c>
      <c r="D3121" s="73">
        <v>500</v>
      </c>
      <c r="E3121" s="74">
        <f t="shared" si="706"/>
        <v>100</v>
      </c>
    </row>
    <row r="3122" spans="1:5" s="60" customFormat="1" x14ac:dyDescent="0.2">
      <c r="A3122" s="89">
        <v>412900</v>
      </c>
      <c r="B3122" s="126" t="s">
        <v>75</v>
      </c>
      <c r="C3122" s="73">
        <v>1200</v>
      </c>
      <c r="D3122" s="73">
        <v>4300</v>
      </c>
      <c r="E3122" s="74"/>
    </row>
    <row r="3123" spans="1:5" s="60" customFormat="1" x14ac:dyDescent="0.2">
      <c r="A3123" s="89">
        <v>412900</v>
      </c>
      <c r="B3123" s="126" t="s">
        <v>76</v>
      </c>
      <c r="C3123" s="73">
        <v>500</v>
      </c>
      <c r="D3123" s="73">
        <v>500</v>
      </c>
      <c r="E3123" s="74">
        <f t="shared" si="706"/>
        <v>100</v>
      </c>
    </row>
    <row r="3124" spans="1:5" s="60" customFormat="1" x14ac:dyDescent="0.2">
      <c r="A3124" s="89">
        <v>412900</v>
      </c>
      <c r="B3124" s="126" t="s">
        <v>77</v>
      </c>
      <c r="C3124" s="73">
        <v>200</v>
      </c>
      <c r="D3124" s="73">
        <v>200</v>
      </c>
      <c r="E3124" s="74">
        <f t="shared" si="706"/>
        <v>100</v>
      </c>
    </row>
    <row r="3125" spans="1:5" s="60" customFormat="1" x14ac:dyDescent="0.2">
      <c r="A3125" s="89">
        <v>412900</v>
      </c>
      <c r="B3125" s="126" t="s">
        <v>78</v>
      </c>
      <c r="C3125" s="73">
        <v>1200</v>
      </c>
      <c r="D3125" s="73">
        <v>1200</v>
      </c>
      <c r="E3125" s="74">
        <f t="shared" si="706"/>
        <v>100</v>
      </c>
    </row>
    <row r="3126" spans="1:5" s="60" customFormat="1" x14ac:dyDescent="0.2">
      <c r="A3126" s="89">
        <v>412900</v>
      </c>
      <c r="B3126" s="126" t="s">
        <v>80</v>
      </c>
      <c r="C3126" s="73">
        <v>0</v>
      </c>
      <c r="D3126" s="73">
        <v>2000</v>
      </c>
      <c r="E3126" s="74">
        <v>0</v>
      </c>
    </row>
    <row r="3127" spans="1:5" s="60" customFormat="1" x14ac:dyDescent="0.2">
      <c r="A3127" s="141"/>
      <c r="B3127" s="128" t="s">
        <v>327</v>
      </c>
      <c r="C3127" s="139">
        <f>C3109</f>
        <v>751700</v>
      </c>
      <c r="D3127" s="139">
        <f>D3109</f>
        <v>748700</v>
      </c>
      <c r="E3127" s="140">
        <f t="shared" si="706"/>
        <v>99.600904616203266</v>
      </c>
    </row>
    <row r="3128" spans="1:5" s="60" customFormat="1" x14ac:dyDescent="0.2">
      <c r="A3128" s="77"/>
      <c r="B3128" s="25"/>
      <c r="C3128" s="132"/>
      <c r="D3128" s="132"/>
      <c r="E3128" s="133"/>
    </row>
    <row r="3129" spans="1:5" s="60" customFormat="1" x14ac:dyDescent="0.2">
      <c r="A3129" s="77"/>
      <c r="B3129" s="67"/>
      <c r="C3129" s="124"/>
      <c r="D3129" s="124"/>
      <c r="E3129" s="125"/>
    </row>
    <row r="3130" spans="1:5" s="60" customFormat="1" ht="19.5" x14ac:dyDescent="0.2">
      <c r="A3130" s="89" t="s">
        <v>515</v>
      </c>
      <c r="B3130" s="75"/>
      <c r="C3130" s="132"/>
      <c r="D3130" s="132"/>
      <c r="E3130" s="133"/>
    </row>
    <row r="3131" spans="1:5" s="60" customFormat="1" ht="19.5" x14ac:dyDescent="0.2">
      <c r="A3131" s="89" t="s">
        <v>412</v>
      </c>
      <c r="B3131" s="75"/>
      <c r="C3131" s="132"/>
      <c r="D3131" s="132"/>
      <c r="E3131" s="133"/>
    </row>
    <row r="3132" spans="1:5" s="60" customFormat="1" ht="19.5" x14ac:dyDescent="0.2">
      <c r="A3132" s="89" t="s">
        <v>516</v>
      </c>
      <c r="B3132" s="75"/>
      <c r="C3132" s="132"/>
      <c r="D3132" s="132"/>
      <c r="E3132" s="133"/>
    </row>
    <row r="3133" spans="1:5" s="60" customFormat="1" ht="19.5" x14ac:dyDescent="0.2">
      <c r="A3133" s="89" t="s">
        <v>326</v>
      </c>
      <c r="B3133" s="75"/>
      <c r="C3133" s="132"/>
      <c r="D3133" s="132"/>
      <c r="E3133" s="133"/>
    </row>
    <row r="3134" spans="1:5" s="60" customFormat="1" x14ac:dyDescent="0.2">
      <c r="A3134" s="89"/>
      <c r="B3134" s="66"/>
      <c r="C3134" s="124"/>
      <c r="D3134" s="124"/>
      <c r="E3134" s="125"/>
    </row>
    <row r="3135" spans="1:5" s="60" customFormat="1" ht="19.5" x14ac:dyDescent="0.2">
      <c r="A3135" s="91">
        <v>410000</v>
      </c>
      <c r="B3135" s="69" t="s">
        <v>42</v>
      </c>
      <c r="C3135" s="134">
        <f t="shared" ref="C3135" si="713">C3136+C3141</f>
        <v>545400</v>
      </c>
      <c r="D3135" s="134">
        <f t="shared" ref="D3135" si="714">D3136+D3141</f>
        <v>550500</v>
      </c>
      <c r="E3135" s="135">
        <f t="shared" si="706"/>
        <v>100.93509350935092</v>
      </c>
    </row>
    <row r="3136" spans="1:5" s="60" customFormat="1" ht="19.5" x14ac:dyDescent="0.2">
      <c r="A3136" s="91">
        <v>411000</v>
      </c>
      <c r="B3136" s="69" t="s">
        <v>43</v>
      </c>
      <c r="C3136" s="134">
        <f t="shared" ref="C3136" si="715">SUM(C3137:C3140)</f>
        <v>409100</v>
      </c>
      <c r="D3136" s="134">
        <f t="shared" ref="D3136" si="716">SUM(D3137:D3140)</f>
        <v>415400</v>
      </c>
      <c r="E3136" s="135">
        <f t="shared" si="706"/>
        <v>101.53996577853826</v>
      </c>
    </row>
    <row r="3137" spans="1:5" s="60" customFormat="1" x14ac:dyDescent="0.2">
      <c r="A3137" s="89">
        <v>411100</v>
      </c>
      <c r="B3137" s="25" t="s">
        <v>44</v>
      </c>
      <c r="C3137" s="73">
        <v>392000</v>
      </c>
      <c r="D3137" s="73">
        <v>391200</v>
      </c>
      <c r="E3137" s="74">
        <f t="shared" si="706"/>
        <v>99.795918367346943</v>
      </c>
    </row>
    <row r="3138" spans="1:5" s="60" customFormat="1" ht="37.5" x14ac:dyDescent="0.2">
      <c r="A3138" s="89">
        <v>411200</v>
      </c>
      <c r="B3138" s="25" t="s">
        <v>45</v>
      </c>
      <c r="C3138" s="73">
        <v>9200</v>
      </c>
      <c r="D3138" s="73">
        <v>9900</v>
      </c>
      <c r="E3138" s="74">
        <f t="shared" si="706"/>
        <v>107.60869565217391</v>
      </c>
    </row>
    <row r="3139" spans="1:5" s="60" customFormat="1" ht="37.5" x14ac:dyDescent="0.2">
      <c r="A3139" s="89">
        <v>411300</v>
      </c>
      <c r="B3139" s="25" t="s">
        <v>46</v>
      </c>
      <c r="C3139" s="73">
        <v>0</v>
      </c>
      <c r="D3139" s="73">
        <v>5100</v>
      </c>
      <c r="E3139" s="74">
        <v>0</v>
      </c>
    </row>
    <row r="3140" spans="1:5" s="60" customFormat="1" x14ac:dyDescent="0.2">
      <c r="A3140" s="89">
        <v>411400</v>
      </c>
      <c r="B3140" s="25" t="s">
        <v>47</v>
      </c>
      <c r="C3140" s="73">
        <v>7900</v>
      </c>
      <c r="D3140" s="73">
        <v>9200</v>
      </c>
      <c r="E3140" s="74">
        <f t="shared" si="706"/>
        <v>116.45569620253164</v>
      </c>
    </row>
    <row r="3141" spans="1:5" s="60" customFormat="1" ht="19.5" x14ac:dyDescent="0.2">
      <c r="A3141" s="91">
        <v>412000</v>
      </c>
      <c r="B3141" s="75" t="s">
        <v>48</v>
      </c>
      <c r="C3141" s="134">
        <f t="shared" ref="C3141" si="717">SUM(C3142:C3153)</f>
        <v>136300</v>
      </c>
      <c r="D3141" s="134">
        <f>SUM(D3142:D3153)</f>
        <v>135100</v>
      </c>
      <c r="E3141" s="135">
        <f t="shared" si="706"/>
        <v>99.11958914159942</v>
      </c>
    </row>
    <row r="3142" spans="1:5" s="60" customFormat="1" x14ac:dyDescent="0.2">
      <c r="A3142" s="89">
        <v>412100</v>
      </c>
      <c r="B3142" s="25" t="s">
        <v>49</v>
      </c>
      <c r="C3142" s="73">
        <v>53700</v>
      </c>
      <c r="D3142" s="73">
        <v>53700</v>
      </c>
      <c r="E3142" s="74">
        <f t="shared" si="706"/>
        <v>100</v>
      </c>
    </row>
    <row r="3143" spans="1:5" s="60" customFormat="1" ht="37.5" x14ac:dyDescent="0.2">
      <c r="A3143" s="89">
        <v>412200</v>
      </c>
      <c r="B3143" s="25" t="s">
        <v>50</v>
      </c>
      <c r="C3143" s="73">
        <v>48100</v>
      </c>
      <c r="D3143" s="73">
        <v>46700</v>
      </c>
      <c r="E3143" s="74">
        <f t="shared" si="706"/>
        <v>97.089397089397096</v>
      </c>
    </row>
    <row r="3144" spans="1:5" s="60" customFormat="1" x14ac:dyDescent="0.2">
      <c r="A3144" s="89">
        <v>412300</v>
      </c>
      <c r="B3144" s="25" t="s">
        <v>51</v>
      </c>
      <c r="C3144" s="73">
        <v>6700</v>
      </c>
      <c r="D3144" s="73">
        <v>6700</v>
      </c>
      <c r="E3144" s="74">
        <f t="shared" ref="E3144:E3205" si="718">D3144/C3144*100</f>
        <v>100</v>
      </c>
    </row>
    <row r="3145" spans="1:5" s="60" customFormat="1" x14ac:dyDescent="0.2">
      <c r="A3145" s="89">
        <v>412500</v>
      </c>
      <c r="B3145" s="25" t="s">
        <v>55</v>
      </c>
      <c r="C3145" s="73">
        <v>6000</v>
      </c>
      <c r="D3145" s="73">
        <v>6000</v>
      </c>
      <c r="E3145" s="74">
        <f t="shared" si="718"/>
        <v>100</v>
      </c>
    </row>
    <row r="3146" spans="1:5" s="60" customFormat="1" x14ac:dyDescent="0.2">
      <c r="A3146" s="89">
        <v>412600</v>
      </c>
      <c r="B3146" s="25" t="s">
        <v>56</v>
      </c>
      <c r="C3146" s="73">
        <v>5600</v>
      </c>
      <c r="D3146" s="73">
        <v>5600</v>
      </c>
      <c r="E3146" s="74">
        <f t="shared" si="718"/>
        <v>100</v>
      </c>
    </row>
    <row r="3147" spans="1:5" s="60" customFormat="1" x14ac:dyDescent="0.2">
      <c r="A3147" s="89">
        <v>412700</v>
      </c>
      <c r="B3147" s="25" t="s">
        <v>58</v>
      </c>
      <c r="C3147" s="73">
        <v>5700</v>
      </c>
      <c r="D3147" s="73">
        <v>5900.0000000000018</v>
      </c>
      <c r="E3147" s="74">
        <f t="shared" si="718"/>
        <v>103.50877192982459</v>
      </c>
    </row>
    <row r="3148" spans="1:5" s="60" customFormat="1" x14ac:dyDescent="0.2">
      <c r="A3148" s="89">
        <v>412900</v>
      </c>
      <c r="B3148" s="126" t="s">
        <v>74</v>
      </c>
      <c r="C3148" s="73">
        <v>2000</v>
      </c>
      <c r="D3148" s="73">
        <v>2000</v>
      </c>
      <c r="E3148" s="74">
        <f t="shared" si="718"/>
        <v>100</v>
      </c>
    </row>
    <row r="3149" spans="1:5" s="60" customFormat="1" x14ac:dyDescent="0.2">
      <c r="A3149" s="89">
        <v>412900</v>
      </c>
      <c r="B3149" s="126" t="s">
        <v>75</v>
      </c>
      <c r="C3149" s="73">
        <v>1500</v>
      </c>
      <c r="D3149" s="73">
        <v>1500</v>
      </c>
      <c r="E3149" s="74">
        <f t="shared" si="718"/>
        <v>100</v>
      </c>
    </row>
    <row r="3150" spans="1:5" s="60" customFormat="1" x14ac:dyDescent="0.2">
      <c r="A3150" s="89">
        <v>412900</v>
      </c>
      <c r="B3150" s="126" t="s">
        <v>76</v>
      </c>
      <c r="C3150" s="73">
        <v>0</v>
      </c>
      <c r="D3150" s="73">
        <v>800</v>
      </c>
      <c r="E3150" s="74">
        <v>0</v>
      </c>
    </row>
    <row r="3151" spans="1:5" s="60" customFormat="1" x14ac:dyDescent="0.2">
      <c r="A3151" s="89">
        <v>412900</v>
      </c>
      <c r="B3151" s="126" t="s">
        <v>77</v>
      </c>
      <c r="C3151" s="73">
        <v>200</v>
      </c>
      <c r="D3151" s="73">
        <v>200</v>
      </c>
      <c r="E3151" s="74">
        <f t="shared" si="718"/>
        <v>100</v>
      </c>
    </row>
    <row r="3152" spans="1:5" s="60" customFormat="1" x14ac:dyDescent="0.2">
      <c r="A3152" s="89">
        <v>412900</v>
      </c>
      <c r="B3152" s="126" t="s">
        <v>78</v>
      </c>
      <c r="C3152" s="73">
        <v>800</v>
      </c>
      <c r="D3152" s="73">
        <v>800</v>
      </c>
      <c r="E3152" s="74">
        <f t="shared" si="718"/>
        <v>100</v>
      </c>
    </row>
    <row r="3153" spans="1:5" s="60" customFormat="1" x14ac:dyDescent="0.2">
      <c r="A3153" s="89">
        <v>412900</v>
      </c>
      <c r="B3153" s="25" t="s">
        <v>80</v>
      </c>
      <c r="C3153" s="73">
        <v>6000</v>
      </c>
      <c r="D3153" s="73">
        <v>5200.0000000000009</v>
      </c>
      <c r="E3153" s="74">
        <f t="shared" si="718"/>
        <v>86.666666666666686</v>
      </c>
    </row>
    <row r="3154" spans="1:5" s="79" customFormat="1" ht="19.5" x14ac:dyDescent="0.2">
      <c r="A3154" s="91">
        <v>510000</v>
      </c>
      <c r="B3154" s="75" t="s">
        <v>273</v>
      </c>
      <c r="C3154" s="134">
        <f t="shared" ref="C3154:C3155" si="719">C3155</f>
        <v>0</v>
      </c>
      <c r="D3154" s="134">
        <f>D3155</f>
        <v>70000</v>
      </c>
      <c r="E3154" s="135">
        <v>0</v>
      </c>
    </row>
    <row r="3155" spans="1:5" s="79" customFormat="1" ht="19.5" x14ac:dyDescent="0.2">
      <c r="A3155" s="91">
        <v>511000</v>
      </c>
      <c r="B3155" s="75" t="s">
        <v>274</v>
      </c>
      <c r="C3155" s="134">
        <f t="shared" si="719"/>
        <v>0</v>
      </c>
      <c r="D3155" s="134">
        <f>D3156</f>
        <v>70000</v>
      </c>
      <c r="E3155" s="135">
        <v>0</v>
      </c>
    </row>
    <row r="3156" spans="1:5" s="60" customFormat="1" x14ac:dyDescent="0.2">
      <c r="A3156" s="89">
        <v>511300</v>
      </c>
      <c r="B3156" s="25" t="s">
        <v>277</v>
      </c>
      <c r="C3156" s="73">
        <v>0</v>
      </c>
      <c r="D3156" s="73">
        <v>70000</v>
      </c>
      <c r="E3156" s="74">
        <v>0</v>
      </c>
    </row>
    <row r="3157" spans="1:5" s="79" customFormat="1" ht="19.5" x14ac:dyDescent="0.2">
      <c r="A3157" s="91">
        <v>630000</v>
      </c>
      <c r="B3157" s="75" t="s">
        <v>308</v>
      </c>
      <c r="C3157" s="134">
        <f>C3158</f>
        <v>0</v>
      </c>
      <c r="D3157" s="134">
        <f>D3158</f>
        <v>600</v>
      </c>
      <c r="E3157" s="135">
        <v>0</v>
      </c>
    </row>
    <row r="3158" spans="1:5" s="79" customFormat="1" ht="19.5" x14ac:dyDescent="0.2">
      <c r="A3158" s="91">
        <v>638000</v>
      </c>
      <c r="B3158" s="75" t="s">
        <v>317</v>
      </c>
      <c r="C3158" s="134">
        <f t="shared" ref="C3158" si="720">C3159</f>
        <v>0</v>
      </c>
      <c r="D3158" s="134">
        <f>D3159</f>
        <v>600</v>
      </c>
      <c r="E3158" s="135">
        <v>0</v>
      </c>
    </row>
    <row r="3159" spans="1:5" s="60" customFormat="1" x14ac:dyDescent="0.2">
      <c r="A3159" s="89">
        <v>638100</v>
      </c>
      <c r="B3159" s="25" t="s">
        <v>318</v>
      </c>
      <c r="C3159" s="73">
        <v>0</v>
      </c>
      <c r="D3159" s="73">
        <v>600</v>
      </c>
      <c r="E3159" s="74">
        <v>0</v>
      </c>
    </row>
    <row r="3160" spans="1:5" s="60" customFormat="1" x14ac:dyDescent="0.2">
      <c r="A3160" s="141"/>
      <c r="B3160" s="128" t="s">
        <v>327</v>
      </c>
      <c r="C3160" s="139">
        <f>C3135+C3154+C3157</f>
        <v>545400</v>
      </c>
      <c r="D3160" s="139">
        <f>D3135+D3154+D3157</f>
        <v>621100</v>
      </c>
      <c r="E3160" s="140">
        <f t="shared" si="718"/>
        <v>113.87972130546389</v>
      </c>
    </row>
    <row r="3161" spans="1:5" s="60" customFormat="1" x14ac:dyDescent="0.2">
      <c r="A3161" s="77"/>
      <c r="B3161" s="25"/>
      <c r="C3161" s="132"/>
      <c r="D3161" s="132"/>
      <c r="E3161" s="133"/>
    </row>
    <row r="3162" spans="1:5" s="60" customFormat="1" x14ac:dyDescent="0.2">
      <c r="A3162" s="77"/>
      <c r="B3162" s="25"/>
      <c r="C3162" s="132"/>
      <c r="D3162" s="132"/>
      <c r="E3162" s="133"/>
    </row>
    <row r="3163" spans="1:5" s="60" customFormat="1" x14ac:dyDescent="0.2">
      <c r="A3163" s="89" t="s">
        <v>517</v>
      </c>
      <c r="B3163" s="25"/>
      <c r="C3163" s="132"/>
      <c r="D3163" s="132"/>
      <c r="E3163" s="133"/>
    </row>
    <row r="3164" spans="1:5" s="60" customFormat="1" x14ac:dyDescent="0.2">
      <c r="A3164" s="89" t="s">
        <v>412</v>
      </c>
      <c r="B3164" s="25"/>
      <c r="C3164" s="132"/>
      <c r="D3164" s="132"/>
      <c r="E3164" s="133"/>
    </row>
    <row r="3165" spans="1:5" s="60" customFormat="1" x14ac:dyDescent="0.2">
      <c r="A3165" s="89" t="s">
        <v>518</v>
      </c>
      <c r="B3165" s="25"/>
      <c r="C3165" s="132"/>
      <c r="D3165" s="132"/>
      <c r="E3165" s="133"/>
    </row>
    <row r="3166" spans="1:5" s="60" customFormat="1" x14ac:dyDescent="0.2">
      <c r="A3166" s="89" t="s">
        <v>326</v>
      </c>
      <c r="B3166" s="25"/>
      <c r="C3166" s="132"/>
      <c r="D3166" s="132"/>
      <c r="E3166" s="133"/>
    </row>
    <row r="3167" spans="1:5" s="60" customFormat="1" x14ac:dyDescent="0.2">
      <c r="A3167" s="77"/>
      <c r="B3167" s="25"/>
      <c r="C3167" s="132"/>
      <c r="D3167" s="132"/>
      <c r="E3167" s="133"/>
    </row>
    <row r="3168" spans="1:5" s="60" customFormat="1" ht="19.5" x14ac:dyDescent="0.2">
      <c r="A3168" s="91">
        <v>410000</v>
      </c>
      <c r="B3168" s="69" t="s">
        <v>42</v>
      </c>
      <c r="C3168" s="134">
        <f t="shared" ref="C3168" si="721">C3169+C3174</f>
        <v>512000</v>
      </c>
      <c r="D3168" s="134">
        <f t="shared" ref="D3168" si="722">D3169+D3174</f>
        <v>506100</v>
      </c>
      <c r="E3168" s="135">
        <f t="shared" si="718"/>
        <v>98.84765625</v>
      </c>
    </row>
    <row r="3169" spans="1:5" s="60" customFormat="1" ht="19.5" x14ac:dyDescent="0.2">
      <c r="A3169" s="91">
        <v>411000</v>
      </c>
      <c r="B3169" s="69" t="s">
        <v>43</v>
      </c>
      <c r="C3169" s="134">
        <f t="shared" ref="C3169" si="723">SUM(C3170:C3173)</f>
        <v>429000</v>
      </c>
      <c r="D3169" s="134">
        <f t="shared" ref="D3169" si="724">SUM(D3170:D3173)</f>
        <v>417700</v>
      </c>
      <c r="E3169" s="135">
        <f t="shared" si="718"/>
        <v>97.365967365967364</v>
      </c>
    </row>
    <row r="3170" spans="1:5" s="60" customFormat="1" x14ac:dyDescent="0.2">
      <c r="A3170" s="89">
        <v>411100</v>
      </c>
      <c r="B3170" s="25" t="s">
        <v>44</v>
      </c>
      <c r="C3170" s="73">
        <v>400400</v>
      </c>
      <c r="D3170" s="73">
        <v>387400</v>
      </c>
      <c r="E3170" s="74">
        <f t="shared" si="718"/>
        <v>96.753246753246756</v>
      </c>
    </row>
    <row r="3171" spans="1:5" s="60" customFormat="1" ht="37.5" x14ac:dyDescent="0.2">
      <c r="A3171" s="89">
        <v>411200</v>
      </c>
      <c r="B3171" s="25" t="s">
        <v>45</v>
      </c>
      <c r="C3171" s="73">
        <v>17000</v>
      </c>
      <c r="D3171" s="73">
        <v>13300</v>
      </c>
      <c r="E3171" s="74">
        <f t="shared" si="718"/>
        <v>78.235294117647058</v>
      </c>
    </row>
    <row r="3172" spans="1:5" s="60" customFormat="1" ht="37.5" x14ac:dyDescent="0.2">
      <c r="A3172" s="89">
        <v>411300</v>
      </c>
      <c r="B3172" s="25" t="s">
        <v>46</v>
      </c>
      <c r="C3172" s="73">
        <v>6400</v>
      </c>
      <c r="D3172" s="73">
        <v>11799.999999999998</v>
      </c>
      <c r="E3172" s="74">
        <f t="shared" si="718"/>
        <v>184.37499999999997</v>
      </c>
    </row>
    <row r="3173" spans="1:5" s="60" customFormat="1" x14ac:dyDescent="0.2">
      <c r="A3173" s="89">
        <v>411400</v>
      </c>
      <c r="B3173" s="25" t="s">
        <v>47</v>
      </c>
      <c r="C3173" s="73">
        <v>5200</v>
      </c>
      <c r="D3173" s="73">
        <v>5200</v>
      </c>
      <c r="E3173" s="74">
        <f t="shared" si="718"/>
        <v>100</v>
      </c>
    </row>
    <row r="3174" spans="1:5" s="60" customFormat="1" ht="19.5" x14ac:dyDescent="0.2">
      <c r="A3174" s="91">
        <v>412000</v>
      </c>
      <c r="B3174" s="75" t="s">
        <v>48</v>
      </c>
      <c r="C3174" s="134">
        <f t="shared" ref="C3174" si="725">SUM(C3175:C3185)</f>
        <v>83000</v>
      </c>
      <c r="D3174" s="134">
        <f>SUM(D3175:D3185)</f>
        <v>88400</v>
      </c>
      <c r="E3174" s="135">
        <f t="shared" si="718"/>
        <v>106.50602409638554</v>
      </c>
    </row>
    <row r="3175" spans="1:5" s="60" customFormat="1" ht="37.5" x14ac:dyDescent="0.2">
      <c r="A3175" s="89">
        <v>412200</v>
      </c>
      <c r="B3175" s="25" t="s">
        <v>50</v>
      </c>
      <c r="C3175" s="73">
        <v>44000</v>
      </c>
      <c r="D3175" s="73">
        <v>42000</v>
      </c>
      <c r="E3175" s="74">
        <f t="shared" si="718"/>
        <v>95.454545454545453</v>
      </c>
    </row>
    <row r="3176" spans="1:5" s="60" customFormat="1" x14ac:dyDescent="0.2">
      <c r="A3176" s="89">
        <v>412300</v>
      </c>
      <c r="B3176" s="25" t="s">
        <v>51</v>
      </c>
      <c r="C3176" s="73">
        <v>17000</v>
      </c>
      <c r="D3176" s="73">
        <v>17000</v>
      </c>
      <c r="E3176" s="74">
        <f t="shared" si="718"/>
        <v>100</v>
      </c>
    </row>
    <row r="3177" spans="1:5" s="60" customFormat="1" x14ac:dyDescent="0.2">
      <c r="A3177" s="89">
        <v>412500</v>
      </c>
      <c r="B3177" s="25" t="s">
        <v>55</v>
      </c>
      <c r="C3177" s="73">
        <v>3000</v>
      </c>
      <c r="D3177" s="73">
        <v>3000</v>
      </c>
      <c r="E3177" s="74">
        <f t="shared" si="718"/>
        <v>100</v>
      </c>
    </row>
    <row r="3178" spans="1:5" s="60" customFormat="1" x14ac:dyDescent="0.2">
      <c r="A3178" s="89">
        <v>412600</v>
      </c>
      <c r="B3178" s="25" t="s">
        <v>56</v>
      </c>
      <c r="C3178" s="73">
        <v>7000</v>
      </c>
      <c r="D3178" s="73">
        <v>8999.9999999999964</v>
      </c>
      <c r="E3178" s="74">
        <f t="shared" si="718"/>
        <v>128.57142857142853</v>
      </c>
    </row>
    <row r="3179" spans="1:5" s="60" customFormat="1" x14ac:dyDescent="0.2">
      <c r="A3179" s="89">
        <v>412700</v>
      </c>
      <c r="B3179" s="25" t="s">
        <v>58</v>
      </c>
      <c r="C3179" s="73">
        <v>3200</v>
      </c>
      <c r="D3179" s="73">
        <v>3200</v>
      </c>
      <c r="E3179" s="74">
        <f t="shared" si="718"/>
        <v>100</v>
      </c>
    </row>
    <row r="3180" spans="1:5" s="60" customFormat="1" x14ac:dyDescent="0.2">
      <c r="A3180" s="89">
        <v>412900</v>
      </c>
      <c r="B3180" s="126" t="s">
        <v>74</v>
      </c>
      <c r="C3180" s="73">
        <v>1000</v>
      </c>
      <c r="D3180" s="73">
        <v>1000</v>
      </c>
      <c r="E3180" s="74">
        <f t="shared" si="718"/>
        <v>100</v>
      </c>
    </row>
    <row r="3181" spans="1:5" s="60" customFormat="1" x14ac:dyDescent="0.2">
      <c r="A3181" s="89">
        <v>412900</v>
      </c>
      <c r="B3181" s="126" t="s">
        <v>75</v>
      </c>
      <c r="C3181" s="73">
        <v>0</v>
      </c>
      <c r="D3181" s="73">
        <v>3000</v>
      </c>
      <c r="E3181" s="74">
        <v>0</v>
      </c>
    </row>
    <row r="3182" spans="1:5" s="60" customFormat="1" x14ac:dyDescent="0.2">
      <c r="A3182" s="89">
        <v>412900</v>
      </c>
      <c r="B3182" s="126" t="s">
        <v>76</v>
      </c>
      <c r="C3182" s="73">
        <v>1000</v>
      </c>
      <c r="D3182" s="73">
        <v>1000</v>
      </c>
      <c r="E3182" s="74">
        <f t="shared" si="718"/>
        <v>100</v>
      </c>
    </row>
    <row r="3183" spans="1:5" s="60" customFormat="1" x14ac:dyDescent="0.2">
      <c r="A3183" s="89">
        <v>412900</v>
      </c>
      <c r="B3183" s="126" t="s">
        <v>77</v>
      </c>
      <c r="C3183" s="73">
        <v>2800</v>
      </c>
      <c r="D3183" s="73">
        <v>5000</v>
      </c>
      <c r="E3183" s="74">
        <f t="shared" si="718"/>
        <v>178.57142857142858</v>
      </c>
    </row>
    <row r="3184" spans="1:5" s="60" customFormat="1" x14ac:dyDescent="0.2">
      <c r="A3184" s="89">
        <v>412900</v>
      </c>
      <c r="B3184" s="126" t="s">
        <v>78</v>
      </c>
      <c r="C3184" s="73">
        <v>1000</v>
      </c>
      <c r="D3184" s="73">
        <v>1200</v>
      </c>
      <c r="E3184" s="74">
        <f t="shared" si="718"/>
        <v>120</v>
      </c>
    </row>
    <row r="3185" spans="1:5" s="60" customFormat="1" x14ac:dyDescent="0.2">
      <c r="A3185" s="89">
        <v>412900</v>
      </c>
      <c r="B3185" s="25" t="s">
        <v>80</v>
      </c>
      <c r="C3185" s="73">
        <v>3000</v>
      </c>
      <c r="D3185" s="73">
        <v>3000</v>
      </c>
      <c r="E3185" s="74">
        <f t="shared" si="718"/>
        <v>100</v>
      </c>
    </row>
    <row r="3186" spans="1:5" s="79" customFormat="1" ht="19.5" x14ac:dyDescent="0.2">
      <c r="A3186" s="91">
        <v>510000</v>
      </c>
      <c r="B3186" s="75" t="s">
        <v>273</v>
      </c>
      <c r="C3186" s="134">
        <f t="shared" ref="C3186:C3187" si="726">C3187</f>
        <v>60000</v>
      </c>
      <c r="D3186" s="134">
        <f>D3187</f>
        <v>181000</v>
      </c>
      <c r="E3186" s="135"/>
    </row>
    <row r="3187" spans="1:5" s="79" customFormat="1" ht="19.5" x14ac:dyDescent="0.2">
      <c r="A3187" s="91">
        <v>511000</v>
      </c>
      <c r="B3187" s="75" t="s">
        <v>274</v>
      </c>
      <c r="C3187" s="134">
        <f t="shared" si="726"/>
        <v>60000</v>
      </c>
      <c r="D3187" s="134">
        <f>D3188</f>
        <v>181000</v>
      </c>
      <c r="E3187" s="135"/>
    </row>
    <row r="3188" spans="1:5" s="60" customFormat="1" x14ac:dyDescent="0.2">
      <c r="A3188" s="89">
        <v>511300</v>
      </c>
      <c r="B3188" s="25" t="s">
        <v>277</v>
      </c>
      <c r="C3188" s="73">
        <v>60000</v>
      </c>
      <c r="D3188" s="73">
        <v>181000</v>
      </c>
      <c r="E3188" s="74"/>
    </row>
    <row r="3189" spans="1:5" s="79" customFormat="1" ht="19.5" x14ac:dyDescent="0.2">
      <c r="A3189" s="91">
        <v>630000</v>
      </c>
      <c r="B3189" s="75" t="s">
        <v>308</v>
      </c>
      <c r="C3189" s="134">
        <f t="shared" ref="C3189" si="727">C3190</f>
        <v>0</v>
      </c>
      <c r="D3189" s="134">
        <f>D3190</f>
        <v>1100</v>
      </c>
      <c r="E3189" s="135">
        <v>0</v>
      </c>
    </row>
    <row r="3190" spans="1:5" s="79" customFormat="1" ht="19.5" x14ac:dyDescent="0.2">
      <c r="A3190" s="91">
        <v>638000</v>
      </c>
      <c r="B3190" s="75" t="s">
        <v>317</v>
      </c>
      <c r="C3190" s="134">
        <f t="shared" ref="C3190" si="728">C3191</f>
        <v>0</v>
      </c>
      <c r="D3190" s="134">
        <f>D3191</f>
        <v>1100</v>
      </c>
      <c r="E3190" s="135">
        <v>0</v>
      </c>
    </row>
    <row r="3191" spans="1:5" s="60" customFormat="1" x14ac:dyDescent="0.2">
      <c r="A3191" s="89">
        <v>638100</v>
      </c>
      <c r="B3191" s="25" t="s">
        <v>318</v>
      </c>
      <c r="C3191" s="73">
        <v>0</v>
      </c>
      <c r="D3191" s="73">
        <v>1100</v>
      </c>
      <c r="E3191" s="74">
        <v>0</v>
      </c>
    </row>
    <row r="3192" spans="1:5" s="60" customFormat="1" x14ac:dyDescent="0.2">
      <c r="A3192" s="141"/>
      <c r="B3192" s="128" t="s">
        <v>327</v>
      </c>
      <c r="C3192" s="139">
        <f t="shared" ref="C3192" si="729">C3168+C3186+C3189</f>
        <v>572000</v>
      </c>
      <c r="D3192" s="139">
        <f>D3168+D3186+D3189</f>
        <v>688200</v>
      </c>
      <c r="E3192" s="140">
        <f t="shared" si="718"/>
        <v>120.31468531468532</v>
      </c>
    </row>
    <row r="3193" spans="1:5" s="60" customFormat="1" x14ac:dyDescent="0.2">
      <c r="A3193" s="77"/>
      <c r="B3193" s="25"/>
      <c r="C3193" s="132"/>
      <c r="D3193" s="132"/>
      <c r="E3193" s="133"/>
    </row>
    <row r="3194" spans="1:5" s="60" customFormat="1" x14ac:dyDescent="0.2">
      <c r="A3194" s="77"/>
      <c r="B3194" s="25"/>
      <c r="C3194" s="132"/>
      <c r="D3194" s="132"/>
      <c r="E3194" s="133"/>
    </row>
    <row r="3195" spans="1:5" s="60" customFormat="1" x14ac:dyDescent="0.2">
      <c r="A3195" s="89" t="s">
        <v>519</v>
      </c>
      <c r="B3195" s="25"/>
      <c r="C3195" s="132"/>
      <c r="D3195" s="132"/>
      <c r="E3195" s="133"/>
    </row>
    <row r="3196" spans="1:5" s="60" customFormat="1" x14ac:dyDescent="0.2">
      <c r="A3196" s="89" t="s">
        <v>412</v>
      </c>
      <c r="B3196" s="25"/>
      <c r="C3196" s="132"/>
      <c r="D3196" s="132"/>
      <c r="E3196" s="133"/>
    </row>
    <row r="3197" spans="1:5" s="60" customFormat="1" x14ac:dyDescent="0.2">
      <c r="A3197" s="89" t="s">
        <v>520</v>
      </c>
      <c r="B3197" s="25"/>
      <c r="C3197" s="132"/>
      <c r="D3197" s="132"/>
      <c r="E3197" s="133"/>
    </row>
    <row r="3198" spans="1:5" s="60" customFormat="1" x14ac:dyDescent="0.2">
      <c r="A3198" s="89" t="s">
        <v>326</v>
      </c>
      <c r="B3198" s="25"/>
      <c r="C3198" s="132"/>
      <c r="D3198" s="132"/>
      <c r="E3198" s="133"/>
    </row>
    <row r="3199" spans="1:5" s="60" customFormat="1" x14ac:dyDescent="0.2">
      <c r="A3199" s="77"/>
      <c r="B3199" s="25"/>
      <c r="C3199" s="132"/>
      <c r="D3199" s="132"/>
      <c r="E3199" s="133"/>
    </row>
    <row r="3200" spans="1:5" s="60" customFormat="1" ht="19.5" x14ac:dyDescent="0.2">
      <c r="A3200" s="91">
        <v>410000</v>
      </c>
      <c r="B3200" s="69" t="s">
        <v>42</v>
      </c>
      <c r="C3200" s="134">
        <f t="shared" ref="C3200" si="730">C3201+C3206</f>
        <v>711300</v>
      </c>
      <c r="D3200" s="134">
        <f t="shared" ref="D3200" si="731">D3201+D3206</f>
        <v>810900</v>
      </c>
      <c r="E3200" s="135">
        <f t="shared" si="718"/>
        <v>114.00253057781526</v>
      </c>
    </row>
    <row r="3201" spans="1:5" s="60" customFormat="1" ht="19.5" x14ac:dyDescent="0.2">
      <c r="A3201" s="91">
        <v>411000</v>
      </c>
      <c r="B3201" s="69" t="s">
        <v>43</v>
      </c>
      <c r="C3201" s="134">
        <f t="shared" ref="C3201" si="732">SUM(C3202:C3205)</f>
        <v>607800</v>
      </c>
      <c r="D3201" s="134">
        <f t="shared" ref="D3201" si="733">SUM(D3202:D3205)</f>
        <v>706400</v>
      </c>
      <c r="E3201" s="135">
        <f t="shared" si="718"/>
        <v>116.22244159262915</v>
      </c>
    </row>
    <row r="3202" spans="1:5" s="60" customFormat="1" x14ac:dyDescent="0.2">
      <c r="A3202" s="89">
        <v>411100</v>
      </c>
      <c r="B3202" s="25" t="s">
        <v>44</v>
      </c>
      <c r="C3202" s="73">
        <v>566500</v>
      </c>
      <c r="D3202" s="73">
        <v>664300</v>
      </c>
      <c r="E3202" s="74">
        <f t="shared" si="718"/>
        <v>117.26390114739628</v>
      </c>
    </row>
    <row r="3203" spans="1:5" s="60" customFormat="1" ht="37.5" x14ac:dyDescent="0.2">
      <c r="A3203" s="89">
        <v>411200</v>
      </c>
      <c r="B3203" s="25" t="s">
        <v>45</v>
      </c>
      <c r="C3203" s="73">
        <v>25000</v>
      </c>
      <c r="D3203" s="73">
        <v>25000</v>
      </c>
      <c r="E3203" s="74">
        <f t="shared" si="718"/>
        <v>100</v>
      </c>
    </row>
    <row r="3204" spans="1:5" s="60" customFormat="1" ht="37.5" x14ac:dyDescent="0.2">
      <c r="A3204" s="89">
        <v>411300</v>
      </c>
      <c r="B3204" s="25" t="s">
        <v>46</v>
      </c>
      <c r="C3204" s="73">
        <v>11300</v>
      </c>
      <c r="D3204" s="73">
        <v>12100</v>
      </c>
      <c r="E3204" s="74">
        <f t="shared" si="718"/>
        <v>107.07964601769913</v>
      </c>
    </row>
    <row r="3205" spans="1:5" s="60" customFormat="1" x14ac:dyDescent="0.2">
      <c r="A3205" s="89">
        <v>411400</v>
      </c>
      <c r="B3205" s="25" t="s">
        <v>47</v>
      </c>
      <c r="C3205" s="73">
        <v>5000</v>
      </c>
      <c r="D3205" s="73">
        <v>5000</v>
      </c>
      <c r="E3205" s="74">
        <f t="shared" si="718"/>
        <v>100</v>
      </c>
    </row>
    <row r="3206" spans="1:5" s="60" customFormat="1" ht="19.5" x14ac:dyDescent="0.2">
      <c r="A3206" s="91">
        <v>412000</v>
      </c>
      <c r="B3206" s="75" t="s">
        <v>48</v>
      </c>
      <c r="C3206" s="134">
        <f>SUM(C3207:C3215)</f>
        <v>103500</v>
      </c>
      <c r="D3206" s="134">
        <f>SUM(D3207:D3215)</f>
        <v>104500</v>
      </c>
      <c r="E3206" s="135">
        <f t="shared" ref="E3206:E3261" si="734">D3206/C3206*100</f>
        <v>100.96618357487924</v>
      </c>
    </row>
    <row r="3207" spans="1:5" s="60" customFormat="1" ht="37.5" x14ac:dyDescent="0.2">
      <c r="A3207" s="89">
        <v>412200</v>
      </c>
      <c r="B3207" s="25" t="s">
        <v>50</v>
      </c>
      <c r="C3207" s="73">
        <v>40000</v>
      </c>
      <c r="D3207" s="73">
        <v>23600</v>
      </c>
      <c r="E3207" s="74">
        <f t="shared" si="734"/>
        <v>59</v>
      </c>
    </row>
    <row r="3208" spans="1:5" s="60" customFormat="1" x14ac:dyDescent="0.2">
      <c r="A3208" s="89">
        <v>412300</v>
      </c>
      <c r="B3208" s="25" t="s">
        <v>51</v>
      </c>
      <c r="C3208" s="73">
        <v>10000</v>
      </c>
      <c r="D3208" s="73">
        <v>10000</v>
      </c>
      <c r="E3208" s="74">
        <f t="shared" si="734"/>
        <v>100</v>
      </c>
    </row>
    <row r="3209" spans="1:5" s="60" customFormat="1" x14ac:dyDescent="0.2">
      <c r="A3209" s="89">
        <v>412500</v>
      </c>
      <c r="B3209" s="25" t="s">
        <v>55</v>
      </c>
      <c r="C3209" s="73">
        <v>5000</v>
      </c>
      <c r="D3209" s="73">
        <v>5000</v>
      </c>
      <c r="E3209" s="74">
        <f t="shared" si="734"/>
        <v>100</v>
      </c>
    </row>
    <row r="3210" spans="1:5" s="60" customFormat="1" x14ac:dyDescent="0.2">
      <c r="A3210" s="89">
        <v>412600</v>
      </c>
      <c r="B3210" s="25" t="s">
        <v>56</v>
      </c>
      <c r="C3210" s="73">
        <v>5000</v>
      </c>
      <c r="D3210" s="73">
        <v>9499.9999999999964</v>
      </c>
      <c r="E3210" s="74">
        <f t="shared" si="734"/>
        <v>189.99999999999991</v>
      </c>
    </row>
    <row r="3211" spans="1:5" s="60" customFormat="1" x14ac:dyDescent="0.2">
      <c r="A3211" s="89">
        <v>412700</v>
      </c>
      <c r="B3211" s="25" t="s">
        <v>58</v>
      </c>
      <c r="C3211" s="73">
        <v>38000</v>
      </c>
      <c r="D3211" s="73">
        <v>44200</v>
      </c>
      <c r="E3211" s="74">
        <f t="shared" si="734"/>
        <v>116.31578947368422</v>
      </c>
    </row>
    <row r="3212" spans="1:5" s="60" customFormat="1" x14ac:dyDescent="0.2">
      <c r="A3212" s="89">
        <v>412900</v>
      </c>
      <c r="B3212" s="126" t="s">
        <v>74</v>
      </c>
      <c r="C3212" s="73">
        <v>2000</v>
      </c>
      <c r="D3212" s="73">
        <v>2000</v>
      </c>
      <c r="E3212" s="74">
        <f t="shared" si="734"/>
        <v>100</v>
      </c>
    </row>
    <row r="3213" spans="1:5" s="60" customFormat="1" x14ac:dyDescent="0.2">
      <c r="A3213" s="89">
        <v>412900</v>
      </c>
      <c r="B3213" s="126" t="s">
        <v>75</v>
      </c>
      <c r="C3213" s="73">
        <v>1000</v>
      </c>
      <c r="D3213" s="73">
        <v>6700</v>
      </c>
      <c r="E3213" s="74"/>
    </row>
    <row r="3214" spans="1:5" s="60" customFormat="1" x14ac:dyDescent="0.2">
      <c r="A3214" s="89">
        <v>412900</v>
      </c>
      <c r="B3214" s="126" t="s">
        <v>78</v>
      </c>
      <c r="C3214" s="73">
        <v>2500</v>
      </c>
      <c r="D3214" s="73">
        <v>2500</v>
      </c>
      <c r="E3214" s="74">
        <f t="shared" si="734"/>
        <v>100</v>
      </c>
    </row>
    <row r="3215" spans="1:5" s="60" customFormat="1" x14ac:dyDescent="0.2">
      <c r="A3215" s="89">
        <v>412900</v>
      </c>
      <c r="B3215" s="25" t="s">
        <v>80</v>
      </c>
      <c r="C3215" s="73">
        <v>0</v>
      </c>
      <c r="D3215" s="73">
        <v>1000</v>
      </c>
      <c r="E3215" s="74">
        <v>0</v>
      </c>
    </row>
    <row r="3216" spans="1:5" s="60" customFormat="1" ht="19.5" x14ac:dyDescent="0.2">
      <c r="A3216" s="91">
        <v>510000</v>
      </c>
      <c r="B3216" s="75" t="s">
        <v>273</v>
      </c>
      <c r="C3216" s="134">
        <f>C3217+C3219</f>
        <v>20000</v>
      </c>
      <c r="D3216" s="134">
        <f>D3217+D3219</f>
        <v>195500</v>
      </c>
      <c r="E3216" s="135"/>
    </row>
    <row r="3217" spans="1:5" s="60" customFormat="1" ht="19.5" x14ac:dyDescent="0.2">
      <c r="A3217" s="91">
        <v>511000</v>
      </c>
      <c r="B3217" s="75" t="s">
        <v>274</v>
      </c>
      <c r="C3217" s="134">
        <f>SUM(C3218:C3218)</f>
        <v>20000</v>
      </c>
      <c r="D3217" s="134">
        <f>SUM(D3218:D3218)</f>
        <v>194800</v>
      </c>
      <c r="E3217" s="135"/>
    </row>
    <row r="3218" spans="1:5" s="60" customFormat="1" x14ac:dyDescent="0.2">
      <c r="A3218" s="89">
        <v>511300</v>
      </c>
      <c r="B3218" s="25" t="s">
        <v>277</v>
      </c>
      <c r="C3218" s="73">
        <v>20000</v>
      </c>
      <c r="D3218" s="73">
        <v>194800</v>
      </c>
      <c r="E3218" s="74"/>
    </row>
    <row r="3219" spans="1:5" s="79" customFormat="1" ht="19.5" x14ac:dyDescent="0.2">
      <c r="A3219" s="91">
        <v>516000</v>
      </c>
      <c r="B3219" s="75" t="s">
        <v>287</v>
      </c>
      <c r="C3219" s="134">
        <f t="shared" ref="C3219" si="735">C3220</f>
        <v>0</v>
      </c>
      <c r="D3219" s="134">
        <f>D3220</f>
        <v>700</v>
      </c>
      <c r="E3219" s="135">
        <v>0</v>
      </c>
    </row>
    <row r="3220" spans="1:5" s="60" customFormat="1" x14ac:dyDescent="0.2">
      <c r="A3220" s="89">
        <v>516100</v>
      </c>
      <c r="B3220" s="25" t="s">
        <v>287</v>
      </c>
      <c r="C3220" s="73">
        <v>0</v>
      </c>
      <c r="D3220" s="73">
        <v>700</v>
      </c>
      <c r="E3220" s="74">
        <v>0</v>
      </c>
    </row>
    <row r="3221" spans="1:5" s="79" customFormat="1" ht="19.5" x14ac:dyDescent="0.2">
      <c r="A3221" s="91">
        <v>630000</v>
      </c>
      <c r="B3221" s="75" t="s">
        <v>308</v>
      </c>
      <c r="C3221" s="134">
        <f t="shared" ref="C3221" si="736">C3222</f>
        <v>0</v>
      </c>
      <c r="D3221" s="134">
        <f>D3222</f>
        <v>8600</v>
      </c>
      <c r="E3221" s="135">
        <v>0</v>
      </c>
    </row>
    <row r="3222" spans="1:5" s="79" customFormat="1" ht="19.5" x14ac:dyDescent="0.2">
      <c r="A3222" s="91">
        <v>638000</v>
      </c>
      <c r="B3222" s="75" t="s">
        <v>317</v>
      </c>
      <c r="C3222" s="134">
        <f t="shared" ref="C3222" si="737">C3223</f>
        <v>0</v>
      </c>
      <c r="D3222" s="134">
        <f>D3223</f>
        <v>8600</v>
      </c>
      <c r="E3222" s="135">
        <v>0</v>
      </c>
    </row>
    <row r="3223" spans="1:5" s="60" customFormat="1" x14ac:dyDescent="0.2">
      <c r="A3223" s="89">
        <v>638100</v>
      </c>
      <c r="B3223" s="25" t="s">
        <v>318</v>
      </c>
      <c r="C3223" s="73">
        <v>0</v>
      </c>
      <c r="D3223" s="73">
        <v>8600</v>
      </c>
      <c r="E3223" s="74">
        <v>0</v>
      </c>
    </row>
    <row r="3224" spans="1:5" s="60" customFormat="1" x14ac:dyDescent="0.2">
      <c r="A3224" s="141"/>
      <c r="B3224" s="128" t="s">
        <v>327</v>
      </c>
      <c r="C3224" s="139">
        <f>C3200+C3216+C3221</f>
        <v>731300</v>
      </c>
      <c r="D3224" s="139">
        <f>D3200+D3216+D3221</f>
        <v>1015000</v>
      </c>
      <c r="E3224" s="140">
        <f t="shared" si="734"/>
        <v>138.79392862026526</v>
      </c>
    </row>
    <row r="3225" spans="1:5" s="60" customFormat="1" x14ac:dyDescent="0.2">
      <c r="A3225" s="77"/>
      <c r="B3225" s="25"/>
      <c r="C3225" s="132"/>
      <c r="D3225" s="132"/>
      <c r="E3225" s="133"/>
    </row>
    <row r="3226" spans="1:5" s="60" customFormat="1" x14ac:dyDescent="0.2">
      <c r="A3226" s="77"/>
      <c r="B3226" s="25"/>
      <c r="C3226" s="132"/>
      <c r="D3226" s="132"/>
      <c r="E3226" s="133"/>
    </row>
    <row r="3227" spans="1:5" s="60" customFormat="1" x14ac:dyDescent="0.2">
      <c r="A3227" s="89" t="s">
        <v>521</v>
      </c>
      <c r="B3227" s="25"/>
      <c r="C3227" s="132"/>
      <c r="D3227" s="132"/>
      <c r="E3227" s="133"/>
    </row>
    <row r="3228" spans="1:5" s="60" customFormat="1" x14ac:dyDescent="0.2">
      <c r="A3228" s="89" t="s">
        <v>412</v>
      </c>
      <c r="B3228" s="25"/>
      <c r="C3228" s="132"/>
      <c r="D3228" s="132"/>
      <c r="E3228" s="133"/>
    </row>
    <row r="3229" spans="1:5" s="60" customFormat="1" x14ac:dyDescent="0.2">
      <c r="A3229" s="89" t="s">
        <v>522</v>
      </c>
      <c r="B3229" s="25"/>
      <c r="C3229" s="132"/>
      <c r="D3229" s="132"/>
      <c r="E3229" s="133"/>
    </row>
    <row r="3230" spans="1:5" s="60" customFormat="1" x14ac:dyDescent="0.2">
      <c r="A3230" s="89" t="s">
        <v>326</v>
      </c>
      <c r="B3230" s="25"/>
      <c r="C3230" s="132"/>
      <c r="D3230" s="132"/>
      <c r="E3230" s="133"/>
    </row>
    <row r="3231" spans="1:5" s="60" customFormat="1" x14ac:dyDescent="0.2">
      <c r="A3231" s="77"/>
      <c r="B3231" s="25"/>
      <c r="C3231" s="132"/>
      <c r="D3231" s="132"/>
      <c r="E3231" s="133"/>
    </row>
    <row r="3232" spans="1:5" s="60" customFormat="1" ht="19.5" x14ac:dyDescent="0.2">
      <c r="A3232" s="91">
        <v>410000</v>
      </c>
      <c r="B3232" s="69" t="s">
        <v>42</v>
      </c>
      <c r="C3232" s="134">
        <f t="shared" ref="C3232" si="738">C3233+C3238</f>
        <v>897600</v>
      </c>
      <c r="D3232" s="134">
        <f t="shared" ref="D3232" si="739">D3233+D3238</f>
        <v>899600</v>
      </c>
      <c r="E3232" s="135">
        <f t="shared" si="734"/>
        <v>100.22281639928698</v>
      </c>
    </row>
    <row r="3233" spans="1:5" s="60" customFormat="1" ht="19.5" x14ac:dyDescent="0.2">
      <c r="A3233" s="91">
        <v>411000</v>
      </c>
      <c r="B3233" s="69" t="s">
        <v>43</v>
      </c>
      <c r="C3233" s="134">
        <f t="shared" ref="C3233" si="740">SUM(C3234:C3237)</f>
        <v>759800</v>
      </c>
      <c r="D3233" s="134">
        <f t="shared" ref="D3233" si="741">SUM(D3234:D3237)</f>
        <v>759800</v>
      </c>
      <c r="E3233" s="135">
        <f t="shared" si="734"/>
        <v>100</v>
      </c>
    </row>
    <row r="3234" spans="1:5" s="60" customFormat="1" x14ac:dyDescent="0.2">
      <c r="A3234" s="89">
        <v>411100</v>
      </c>
      <c r="B3234" s="25" t="s">
        <v>44</v>
      </c>
      <c r="C3234" s="73">
        <v>730000</v>
      </c>
      <c r="D3234" s="73">
        <v>724900</v>
      </c>
      <c r="E3234" s="74">
        <f t="shared" si="734"/>
        <v>99.301369863013704</v>
      </c>
    </row>
    <row r="3235" spans="1:5" s="60" customFormat="1" ht="37.5" x14ac:dyDescent="0.2">
      <c r="A3235" s="89">
        <v>411200</v>
      </c>
      <c r="B3235" s="25" t="s">
        <v>45</v>
      </c>
      <c r="C3235" s="73">
        <v>22600</v>
      </c>
      <c r="D3235" s="73">
        <v>22800</v>
      </c>
      <c r="E3235" s="74">
        <f t="shared" si="734"/>
        <v>100.88495575221239</v>
      </c>
    </row>
    <row r="3236" spans="1:5" s="60" customFormat="1" ht="37.5" x14ac:dyDescent="0.2">
      <c r="A3236" s="89">
        <v>411300</v>
      </c>
      <c r="B3236" s="25" t="s">
        <v>46</v>
      </c>
      <c r="C3236" s="73">
        <v>2000</v>
      </c>
      <c r="D3236" s="73">
        <v>5000</v>
      </c>
      <c r="E3236" s="74">
        <f t="shared" si="734"/>
        <v>250</v>
      </c>
    </row>
    <row r="3237" spans="1:5" s="60" customFormat="1" x14ac:dyDescent="0.2">
      <c r="A3237" s="89">
        <v>411400</v>
      </c>
      <c r="B3237" s="25" t="s">
        <v>47</v>
      </c>
      <c r="C3237" s="73">
        <v>5200</v>
      </c>
      <c r="D3237" s="73">
        <v>7100</v>
      </c>
      <c r="E3237" s="74">
        <f t="shared" si="734"/>
        <v>136.53846153846155</v>
      </c>
    </row>
    <row r="3238" spans="1:5" s="60" customFormat="1" ht="19.5" x14ac:dyDescent="0.2">
      <c r="A3238" s="91">
        <v>412000</v>
      </c>
      <c r="B3238" s="75" t="s">
        <v>48</v>
      </c>
      <c r="C3238" s="134">
        <f>SUM(C3239:C3248)</f>
        <v>137800</v>
      </c>
      <c r="D3238" s="134">
        <f>SUM(D3239:D3248)</f>
        <v>139800</v>
      </c>
      <c r="E3238" s="135">
        <f t="shared" si="734"/>
        <v>101.45137880986938</v>
      </c>
    </row>
    <row r="3239" spans="1:5" s="60" customFormat="1" ht="37.5" x14ac:dyDescent="0.2">
      <c r="A3239" s="89">
        <v>412200</v>
      </c>
      <c r="B3239" s="25" t="s">
        <v>50</v>
      </c>
      <c r="C3239" s="73">
        <v>54100</v>
      </c>
      <c r="D3239" s="73">
        <v>51100</v>
      </c>
      <c r="E3239" s="74">
        <f t="shared" si="734"/>
        <v>94.454713493530491</v>
      </c>
    </row>
    <row r="3240" spans="1:5" s="60" customFormat="1" x14ac:dyDescent="0.2">
      <c r="A3240" s="89">
        <v>412300</v>
      </c>
      <c r="B3240" s="25" t="s">
        <v>51</v>
      </c>
      <c r="C3240" s="73">
        <v>12000</v>
      </c>
      <c r="D3240" s="73">
        <v>12000</v>
      </c>
      <c r="E3240" s="74">
        <f t="shared" si="734"/>
        <v>100</v>
      </c>
    </row>
    <row r="3241" spans="1:5" s="60" customFormat="1" x14ac:dyDescent="0.2">
      <c r="A3241" s="89">
        <v>412500</v>
      </c>
      <c r="B3241" s="25" t="s">
        <v>55</v>
      </c>
      <c r="C3241" s="73">
        <v>4000</v>
      </c>
      <c r="D3241" s="73">
        <v>4000</v>
      </c>
      <c r="E3241" s="74">
        <f t="shared" si="734"/>
        <v>100</v>
      </c>
    </row>
    <row r="3242" spans="1:5" s="60" customFormat="1" x14ac:dyDescent="0.2">
      <c r="A3242" s="89">
        <v>412600</v>
      </c>
      <c r="B3242" s="25" t="s">
        <v>56</v>
      </c>
      <c r="C3242" s="73">
        <v>12000</v>
      </c>
      <c r="D3242" s="73">
        <v>12000</v>
      </c>
      <c r="E3242" s="74">
        <f t="shared" si="734"/>
        <v>100</v>
      </c>
    </row>
    <row r="3243" spans="1:5" s="60" customFormat="1" x14ac:dyDescent="0.2">
      <c r="A3243" s="89">
        <v>412700</v>
      </c>
      <c r="B3243" s="25" t="s">
        <v>58</v>
      </c>
      <c r="C3243" s="73">
        <v>44700</v>
      </c>
      <c r="D3243" s="73">
        <v>44700</v>
      </c>
      <c r="E3243" s="74">
        <f t="shared" si="734"/>
        <v>100</v>
      </c>
    </row>
    <row r="3244" spans="1:5" s="60" customFormat="1" x14ac:dyDescent="0.2">
      <c r="A3244" s="89">
        <v>412900</v>
      </c>
      <c r="B3244" s="126" t="s">
        <v>74</v>
      </c>
      <c r="C3244" s="73">
        <v>1000</v>
      </c>
      <c r="D3244" s="73">
        <v>1000</v>
      </c>
      <c r="E3244" s="74">
        <f t="shared" si="734"/>
        <v>100</v>
      </c>
    </row>
    <row r="3245" spans="1:5" s="60" customFormat="1" x14ac:dyDescent="0.2">
      <c r="A3245" s="89">
        <v>412900</v>
      </c>
      <c r="B3245" s="126" t="s">
        <v>75</v>
      </c>
      <c r="C3245" s="73">
        <v>4000</v>
      </c>
      <c r="D3245" s="73">
        <v>8000</v>
      </c>
      <c r="E3245" s="74">
        <f t="shared" si="734"/>
        <v>200</v>
      </c>
    </row>
    <row r="3246" spans="1:5" s="60" customFormat="1" x14ac:dyDescent="0.2">
      <c r="A3246" s="89">
        <v>412900</v>
      </c>
      <c r="B3246" s="126" t="s">
        <v>76</v>
      </c>
      <c r="C3246" s="73">
        <v>1000</v>
      </c>
      <c r="D3246" s="73">
        <v>1000</v>
      </c>
      <c r="E3246" s="74">
        <f t="shared" si="734"/>
        <v>100</v>
      </c>
    </row>
    <row r="3247" spans="1:5" s="60" customFormat="1" x14ac:dyDescent="0.2">
      <c r="A3247" s="89">
        <v>412900</v>
      </c>
      <c r="B3247" s="126" t="s">
        <v>77</v>
      </c>
      <c r="C3247" s="73">
        <v>2000</v>
      </c>
      <c r="D3247" s="73">
        <v>3000</v>
      </c>
      <c r="E3247" s="74">
        <f t="shared" si="734"/>
        <v>150</v>
      </c>
    </row>
    <row r="3248" spans="1:5" s="60" customFormat="1" x14ac:dyDescent="0.2">
      <c r="A3248" s="89">
        <v>412900</v>
      </c>
      <c r="B3248" s="126" t="s">
        <v>78</v>
      </c>
      <c r="C3248" s="73">
        <v>3000</v>
      </c>
      <c r="D3248" s="73">
        <v>3000</v>
      </c>
      <c r="E3248" s="74">
        <f t="shared" si="734"/>
        <v>100</v>
      </c>
    </row>
    <row r="3249" spans="1:5" s="60" customFormat="1" ht="19.5" x14ac:dyDescent="0.2">
      <c r="A3249" s="91">
        <v>510000</v>
      </c>
      <c r="B3249" s="75" t="s">
        <v>273</v>
      </c>
      <c r="C3249" s="134">
        <f t="shared" ref="C3249:C3250" si="742">C3250</f>
        <v>65000</v>
      </c>
      <c r="D3249" s="134">
        <f>D3250</f>
        <v>423900</v>
      </c>
      <c r="E3249" s="135"/>
    </row>
    <row r="3250" spans="1:5" s="60" customFormat="1" ht="19.5" x14ac:dyDescent="0.2">
      <c r="A3250" s="91">
        <v>511000</v>
      </c>
      <c r="B3250" s="75" t="s">
        <v>274</v>
      </c>
      <c r="C3250" s="134">
        <f t="shared" si="742"/>
        <v>65000</v>
      </c>
      <c r="D3250" s="134">
        <f>D3251</f>
        <v>423900</v>
      </c>
      <c r="E3250" s="135"/>
    </row>
    <row r="3251" spans="1:5" s="60" customFormat="1" x14ac:dyDescent="0.2">
      <c r="A3251" s="89">
        <v>511300</v>
      </c>
      <c r="B3251" s="25" t="s">
        <v>277</v>
      </c>
      <c r="C3251" s="73">
        <v>65000</v>
      </c>
      <c r="D3251" s="73">
        <v>423900</v>
      </c>
      <c r="E3251" s="74"/>
    </row>
    <row r="3252" spans="1:5" s="60" customFormat="1" x14ac:dyDescent="0.2">
      <c r="A3252" s="141"/>
      <c r="B3252" s="128" t="s">
        <v>327</v>
      </c>
      <c r="C3252" s="139">
        <f>C3232+C3249</f>
        <v>962600</v>
      </c>
      <c r="D3252" s="139">
        <f>D3232+D3249</f>
        <v>1323500</v>
      </c>
      <c r="E3252" s="140">
        <f t="shared" si="734"/>
        <v>137.49220860170374</v>
      </c>
    </row>
    <row r="3253" spans="1:5" s="60" customFormat="1" x14ac:dyDescent="0.2">
      <c r="A3253" s="77"/>
      <c r="B3253" s="25"/>
      <c r="C3253" s="132"/>
      <c r="D3253" s="132"/>
      <c r="E3253" s="133"/>
    </row>
    <row r="3254" spans="1:5" s="60" customFormat="1" x14ac:dyDescent="0.2">
      <c r="A3254" s="77"/>
      <c r="B3254" s="25"/>
      <c r="C3254" s="132"/>
      <c r="D3254" s="132"/>
      <c r="E3254" s="133"/>
    </row>
    <row r="3255" spans="1:5" s="60" customFormat="1" ht="19.5" x14ac:dyDescent="0.2">
      <c r="A3255" s="89" t="s">
        <v>523</v>
      </c>
      <c r="B3255" s="75"/>
      <c r="C3255" s="132"/>
      <c r="D3255" s="132"/>
      <c r="E3255" s="133"/>
    </row>
    <row r="3256" spans="1:5" s="60" customFormat="1" ht="19.5" x14ac:dyDescent="0.2">
      <c r="A3256" s="89" t="s">
        <v>524</v>
      </c>
      <c r="B3256" s="75"/>
      <c r="C3256" s="132"/>
      <c r="D3256" s="132"/>
      <c r="E3256" s="133"/>
    </row>
    <row r="3257" spans="1:5" s="60" customFormat="1" ht="19.5" x14ac:dyDescent="0.2">
      <c r="A3257" s="89" t="s">
        <v>401</v>
      </c>
      <c r="B3257" s="75"/>
      <c r="C3257" s="132"/>
      <c r="D3257" s="132"/>
      <c r="E3257" s="133"/>
    </row>
    <row r="3258" spans="1:5" s="60" customFormat="1" ht="19.5" x14ac:dyDescent="0.2">
      <c r="A3258" s="89" t="s">
        <v>326</v>
      </c>
      <c r="B3258" s="75"/>
      <c r="C3258" s="132"/>
      <c r="D3258" s="132"/>
      <c r="E3258" s="133"/>
    </row>
    <row r="3259" spans="1:5" s="60" customFormat="1" x14ac:dyDescent="0.2">
      <c r="A3259" s="89"/>
      <c r="B3259" s="66"/>
      <c r="C3259" s="124"/>
      <c r="D3259" s="124"/>
      <c r="E3259" s="125"/>
    </row>
    <row r="3260" spans="1:5" s="60" customFormat="1" ht="19.5" x14ac:dyDescent="0.2">
      <c r="A3260" s="91">
        <v>410000</v>
      </c>
      <c r="B3260" s="69" t="s">
        <v>42</v>
      </c>
      <c r="C3260" s="134">
        <f>C3261+C3266+C3281</f>
        <v>6886600</v>
      </c>
      <c r="D3260" s="134">
        <f>D3261+D3266+D3281</f>
        <v>6849000</v>
      </c>
      <c r="E3260" s="135">
        <f t="shared" si="734"/>
        <v>99.454012139517317</v>
      </c>
    </row>
    <row r="3261" spans="1:5" s="60" customFormat="1" ht="19.5" x14ac:dyDescent="0.2">
      <c r="A3261" s="91">
        <v>411000</v>
      </c>
      <c r="B3261" s="69" t="s">
        <v>43</v>
      </c>
      <c r="C3261" s="134">
        <f t="shared" ref="C3261" si="743">SUM(C3262:C3265)</f>
        <v>1565500</v>
      </c>
      <c r="D3261" s="134">
        <f>SUM(D3262:D3265)</f>
        <v>1551200</v>
      </c>
      <c r="E3261" s="135">
        <f t="shared" si="734"/>
        <v>99.08655381667198</v>
      </c>
    </row>
    <row r="3262" spans="1:5" s="60" customFormat="1" x14ac:dyDescent="0.2">
      <c r="A3262" s="89">
        <v>411100</v>
      </c>
      <c r="B3262" s="25" t="s">
        <v>44</v>
      </c>
      <c r="C3262" s="73">
        <v>1485000</v>
      </c>
      <c r="D3262" s="73">
        <v>1466000</v>
      </c>
      <c r="E3262" s="74">
        <f t="shared" ref="E3262:E3317" si="744">D3262/C3262*100</f>
        <v>98.720538720538713</v>
      </c>
    </row>
    <row r="3263" spans="1:5" s="60" customFormat="1" ht="37.5" x14ac:dyDescent="0.2">
      <c r="A3263" s="89">
        <v>411200</v>
      </c>
      <c r="B3263" s="25" t="s">
        <v>45</v>
      </c>
      <c r="C3263" s="73">
        <v>50000</v>
      </c>
      <c r="D3263" s="73">
        <v>44100</v>
      </c>
      <c r="E3263" s="74">
        <f t="shared" si="744"/>
        <v>88.2</v>
      </c>
    </row>
    <row r="3264" spans="1:5" s="60" customFormat="1" ht="37.5" x14ac:dyDescent="0.2">
      <c r="A3264" s="89">
        <v>411300</v>
      </c>
      <c r="B3264" s="25" t="s">
        <v>46</v>
      </c>
      <c r="C3264" s="73">
        <v>16400</v>
      </c>
      <c r="D3264" s="73">
        <v>21600</v>
      </c>
      <c r="E3264" s="74">
        <f t="shared" si="744"/>
        <v>131.70731707317074</v>
      </c>
    </row>
    <row r="3265" spans="1:5" s="60" customFormat="1" x14ac:dyDescent="0.2">
      <c r="A3265" s="89">
        <v>411400</v>
      </c>
      <c r="B3265" s="25" t="s">
        <v>47</v>
      </c>
      <c r="C3265" s="73">
        <v>14100</v>
      </c>
      <c r="D3265" s="73">
        <v>19500</v>
      </c>
      <c r="E3265" s="74">
        <f t="shared" si="744"/>
        <v>138.29787234042556</v>
      </c>
    </row>
    <row r="3266" spans="1:5" s="60" customFormat="1" ht="19.5" x14ac:dyDescent="0.2">
      <c r="A3266" s="91">
        <v>412000</v>
      </c>
      <c r="B3266" s="75" t="s">
        <v>48</v>
      </c>
      <c r="C3266" s="134">
        <f>SUM(C3267:C3280)</f>
        <v>848100</v>
      </c>
      <c r="D3266" s="134">
        <f>SUM(D3267:D3280)</f>
        <v>844800</v>
      </c>
      <c r="E3266" s="135">
        <f t="shared" si="744"/>
        <v>99.610894941634243</v>
      </c>
    </row>
    <row r="3267" spans="1:5" s="60" customFormat="1" x14ac:dyDescent="0.2">
      <c r="A3267" s="89">
        <v>412100</v>
      </c>
      <c r="B3267" s="25" t="s">
        <v>49</v>
      </c>
      <c r="C3267" s="73">
        <v>10600</v>
      </c>
      <c r="D3267" s="73">
        <v>12500</v>
      </c>
      <c r="E3267" s="74">
        <f t="shared" si="744"/>
        <v>117.9245283018868</v>
      </c>
    </row>
    <row r="3268" spans="1:5" s="60" customFormat="1" ht="37.5" x14ac:dyDescent="0.2">
      <c r="A3268" s="89">
        <v>412200</v>
      </c>
      <c r="B3268" s="25" t="s">
        <v>50</v>
      </c>
      <c r="C3268" s="73">
        <v>329100</v>
      </c>
      <c r="D3268" s="73">
        <v>329100</v>
      </c>
      <c r="E3268" s="74">
        <f t="shared" si="744"/>
        <v>100</v>
      </c>
    </row>
    <row r="3269" spans="1:5" s="60" customFormat="1" x14ac:dyDescent="0.2">
      <c r="A3269" s="89">
        <v>412300</v>
      </c>
      <c r="B3269" s="25" t="s">
        <v>51</v>
      </c>
      <c r="C3269" s="73">
        <v>35600</v>
      </c>
      <c r="D3269" s="73">
        <v>35600</v>
      </c>
      <c r="E3269" s="74">
        <f t="shared" si="744"/>
        <v>100</v>
      </c>
    </row>
    <row r="3270" spans="1:5" s="60" customFormat="1" x14ac:dyDescent="0.2">
      <c r="A3270" s="89">
        <v>412500</v>
      </c>
      <c r="B3270" s="25" t="s">
        <v>55</v>
      </c>
      <c r="C3270" s="73">
        <v>32000</v>
      </c>
      <c r="D3270" s="73">
        <v>32000</v>
      </c>
      <c r="E3270" s="74">
        <f t="shared" si="744"/>
        <v>100</v>
      </c>
    </row>
    <row r="3271" spans="1:5" s="60" customFormat="1" x14ac:dyDescent="0.2">
      <c r="A3271" s="89">
        <v>412600</v>
      </c>
      <c r="B3271" s="25" t="s">
        <v>56</v>
      </c>
      <c r="C3271" s="73">
        <v>65500</v>
      </c>
      <c r="D3271" s="73">
        <v>71399.999999999985</v>
      </c>
      <c r="E3271" s="74">
        <f t="shared" si="744"/>
        <v>109.00763358778624</v>
      </c>
    </row>
    <row r="3272" spans="1:5" s="60" customFormat="1" x14ac:dyDescent="0.2">
      <c r="A3272" s="89">
        <v>412700</v>
      </c>
      <c r="B3272" s="25" t="s">
        <v>58</v>
      </c>
      <c r="C3272" s="73">
        <v>281800</v>
      </c>
      <c r="D3272" s="73">
        <v>295800</v>
      </c>
      <c r="E3272" s="74">
        <f t="shared" si="744"/>
        <v>104.9680624556423</v>
      </c>
    </row>
    <row r="3273" spans="1:5" s="60" customFormat="1" x14ac:dyDescent="0.2">
      <c r="A3273" s="89">
        <v>412900</v>
      </c>
      <c r="B3273" s="126" t="s">
        <v>74</v>
      </c>
      <c r="C3273" s="73">
        <v>1000</v>
      </c>
      <c r="D3273" s="73">
        <v>2200</v>
      </c>
      <c r="E3273" s="74">
        <f t="shared" si="744"/>
        <v>220.00000000000003</v>
      </c>
    </row>
    <row r="3274" spans="1:5" s="60" customFormat="1" x14ac:dyDescent="0.2">
      <c r="A3274" s="89">
        <v>412900</v>
      </c>
      <c r="B3274" s="126" t="s">
        <v>75</v>
      </c>
      <c r="C3274" s="73">
        <v>1500</v>
      </c>
      <c r="D3274" s="73">
        <v>15800</v>
      </c>
      <c r="E3274" s="74"/>
    </row>
    <row r="3275" spans="1:5" s="60" customFormat="1" x14ac:dyDescent="0.2">
      <c r="A3275" s="89">
        <v>412900</v>
      </c>
      <c r="B3275" s="126" t="s">
        <v>76</v>
      </c>
      <c r="C3275" s="73">
        <v>8000</v>
      </c>
      <c r="D3275" s="73">
        <v>9200</v>
      </c>
      <c r="E3275" s="74">
        <f t="shared" si="744"/>
        <v>114.99999999999999</v>
      </c>
    </row>
    <row r="3276" spans="1:5" s="60" customFormat="1" x14ac:dyDescent="0.2">
      <c r="A3276" s="89">
        <v>412900</v>
      </c>
      <c r="B3276" s="126" t="s">
        <v>77</v>
      </c>
      <c r="C3276" s="73">
        <v>4500</v>
      </c>
      <c r="D3276" s="73">
        <v>4500</v>
      </c>
      <c r="E3276" s="74">
        <f t="shared" si="744"/>
        <v>100</v>
      </c>
    </row>
    <row r="3277" spans="1:5" s="60" customFormat="1" x14ac:dyDescent="0.2">
      <c r="A3277" s="89">
        <v>412900</v>
      </c>
      <c r="B3277" s="126" t="s">
        <v>78</v>
      </c>
      <c r="C3277" s="73">
        <v>3500</v>
      </c>
      <c r="D3277" s="73">
        <v>3500</v>
      </c>
      <c r="E3277" s="74">
        <f t="shared" si="744"/>
        <v>100</v>
      </c>
    </row>
    <row r="3278" spans="1:5" s="60" customFormat="1" x14ac:dyDescent="0.2">
      <c r="A3278" s="89">
        <v>412900</v>
      </c>
      <c r="B3278" s="126" t="s">
        <v>88</v>
      </c>
      <c r="C3278" s="73">
        <v>50000</v>
      </c>
      <c r="D3278" s="73">
        <v>25000</v>
      </c>
      <c r="E3278" s="74">
        <f t="shared" si="744"/>
        <v>50</v>
      </c>
    </row>
    <row r="3279" spans="1:5" s="60" customFormat="1" ht="37.5" x14ac:dyDescent="0.2">
      <c r="A3279" s="89">
        <v>412900</v>
      </c>
      <c r="B3279" s="25" t="s">
        <v>89</v>
      </c>
      <c r="C3279" s="73">
        <v>20000</v>
      </c>
      <c r="D3279" s="73">
        <v>3199.9999999999964</v>
      </c>
      <c r="E3279" s="74">
        <f t="shared" si="744"/>
        <v>15.99999999999998</v>
      </c>
    </row>
    <row r="3280" spans="1:5" s="60" customFormat="1" x14ac:dyDescent="0.2">
      <c r="A3280" s="89">
        <v>412900</v>
      </c>
      <c r="B3280" s="25" t="s">
        <v>80</v>
      </c>
      <c r="C3280" s="73">
        <v>5000</v>
      </c>
      <c r="D3280" s="73">
        <v>5000</v>
      </c>
      <c r="E3280" s="74">
        <f t="shared" si="744"/>
        <v>100</v>
      </c>
    </row>
    <row r="3281" spans="1:5" s="79" customFormat="1" ht="19.5" x14ac:dyDescent="0.2">
      <c r="A3281" s="91">
        <v>415000</v>
      </c>
      <c r="B3281" s="75" t="s">
        <v>125</v>
      </c>
      <c r="C3281" s="134">
        <f t="shared" ref="C3281" si="745">SUM(C3282:C3289)</f>
        <v>4473000</v>
      </c>
      <c r="D3281" s="134">
        <f>SUM(D3282:D3289)</f>
        <v>4453000</v>
      </c>
      <c r="E3281" s="135">
        <f t="shared" si="744"/>
        <v>99.552872792309415</v>
      </c>
    </row>
    <row r="3282" spans="1:5" s="60" customFormat="1" x14ac:dyDescent="0.2">
      <c r="A3282" s="89">
        <v>415200</v>
      </c>
      <c r="B3282" s="25" t="s">
        <v>140</v>
      </c>
      <c r="C3282" s="73">
        <v>100000</v>
      </c>
      <c r="D3282" s="73">
        <v>100000</v>
      </c>
      <c r="E3282" s="74">
        <f t="shared" si="744"/>
        <v>100</v>
      </c>
    </row>
    <row r="3283" spans="1:5" s="60" customFormat="1" x14ac:dyDescent="0.2">
      <c r="A3283" s="89">
        <v>415200</v>
      </c>
      <c r="B3283" s="25" t="s">
        <v>379</v>
      </c>
      <c r="C3283" s="73">
        <v>100000</v>
      </c>
      <c r="D3283" s="73">
        <v>100000</v>
      </c>
      <c r="E3283" s="74">
        <f t="shared" si="744"/>
        <v>100</v>
      </c>
    </row>
    <row r="3284" spans="1:5" s="60" customFormat="1" x14ac:dyDescent="0.2">
      <c r="A3284" s="89">
        <v>415200</v>
      </c>
      <c r="B3284" s="25" t="s">
        <v>141</v>
      </c>
      <c r="C3284" s="73">
        <v>130000</v>
      </c>
      <c r="D3284" s="73">
        <v>130000</v>
      </c>
      <c r="E3284" s="74">
        <f t="shared" si="744"/>
        <v>100</v>
      </c>
    </row>
    <row r="3285" spans="1:5" s="60" customFormat="1" x14ac:dyDescent="0.2">
      <c r="A3285" s="89">
        <v>415200</v>
      </c>
      <c r="B3285" s="25" t="s">
        <v>142</v>
      </c>
      <c r="C3285" s="73">
        <v>50000</v>
      </c>
      <c r="D3285" s="73">
        <v>50000</v>
      </c>
      <c r="E3285" s="74">
        <f t="shared" si="744"/>
        <v>100</v>
      </c>
    </row>
    <row r="3286" spans="1:5" s="60" customFormat="1" x14ac:dyDescent="0.2">
      <c r="A3286" s="89">
        <v>415200</v>
      </c>
      <c r="B3286" s="25" t="s">
        <v>143</v>
      </c>
      <c r="C3286" s="73">
        <v>70000</v>
      </c>
      <c r="D3286" s="73">
        <v>70000</v>
      </c>
      <c r="E3286" s="74">
        <f t="shared" si="744"/>
        <v>100</v>
      </c>
    </row>
    <row r="3287" spans="1:5" s="60" customFormat="1" ht="37.5" x14ac:dyDescent="0.2">
      <c r="A3287" s="89">
        <v>415200</v>
      </c>
      <c r="B3287" s="25" t="s">
        <v>144</v>
      </c>
      <c r="C3287" s="73">
        <v>150000</v>
      </c>
      <c r="D3287" s="73">
        <v>130000</v>
      </c>
      <c r="E3287" s="74">
        <f t="shared" si="744"/>
        <v>86.666666666666671</v>
      </c>
    </row>
    <row r="3288" spans="1:5" s="60" customFormat="1" x14ac:dyDescent="0.2">
      <c r="A3288" s="89">
        <v>415200</v>
      </c>
      <c r="B3288" s="25" t="s">
        <v>145</v>
      </c>
      <c r="C3288" s="73">
        <v>3853000</v>
      </c>
      <c r="D3288" s="73">
        <v>3853000</v>
      </c>
      <c r="E3288" s="74">
        <f t="shared" si="744"/>
        <v>100</v>
      </c>
    </row>
    <row r="3289" spans="1:5" s="60" customFormat="1" x14ac:dyDescent="0.2">
      <c r="A3289" s="89">
        <v>415200</v>
      </c>
      <c r="B3289" s="25" t="s">
        <v>146</v>
      </c>
      <c r="C3289" s="73">
        <v>20000</v>
      </c>
      <c r="D3289" s="73">
        <v>20000</v>
      </c>
      <c r="E3289" s="74">
        <f t="shared" si="744"/>
        <v>100</v>
      </c>
    </row>
    <row r="3290" spans="1:5" s="60" customFormat="1" ht="19.5" x14ac:dyDescent="0.2">
      <c r="A3290" s="91">
        <v>480000</v>
      </c>
      <c r="B3290" s="75" t="s">
        <v>221</v>
      </c>
      <c r="C3290" s="134">
        <f t="shared" ref="C3290" si="746">C3291</f>
        <v>2375000</v>
      </c>
      <c r="D3290" s="134">
        <f>D3291</f>
        <v>2350000</v>
      </c>
      <c r="E3290" s="135">
        <f t="shared" si="744"/>
        <v>98.94736842105263</v>
      </c>
    </row>
    <row r="3291" spans="1:5" s="60" customFormat="1" ht="19.5" x14ac:dyDescent="0.2">
      <c r="A3291" s="91">
        <v>487000</v>
      </c>
      <c r="B3291" s="75" t="s">
        <v>23</v>
      </c>
      <c r="C3291" s="134">
        <f>SUM(C3292:C3293)</f>
        <v>2375000</v>
      </c>
      <c r="D3291" s="134">
        <f>SUM(D3292:D3293)</f>
        <v>2350000</v>
      </c>
      <c r="E3291" s="135">
        <f t="shared" si="744"/>
        <v>98.94736842105263</v>
      </c>
    </row>
    <row r="3292" spans="1:5" s="60" customFormat="1" x14ac:dyDescent="0.2">
      <c r="A3292" s="89">
        <v>487100</v>
      </c>
      <c r="B3292" s="25" t="s">
        <v>225</v>
      </c>
      <c r="C3292" s="73">
        <v>75000</v>
      </c>
      <c r="D3292" s="73">
        <v>50000</v>
      </c>
      <c r="E3292" s="74">
        <f t="shared" si="744"/>
        <v>66.666666666666657</v>
      </c>
    </row>
    <row r="3293" spans="1:5" s="60" customFormat="1" x14ac:dyDescent="0.2">
      <c r="A3293" s="89">
        <v>487300</v>
      </c>
      <c r="B3293" s="25" t="s">
        <v>229</v>
      </c>
      <c r="C3293" s="73">
        <v>2300000</v>
      </c>
      <c r="D3293" s="73">
        <v>2300000</v>
      </c>
      <c r="E3293" s="74">
        <f t="shared" si="744"/>
        <v>100</v>
      </c>
    </row>
    <row r="3294" spans="1:5" s="60" customFormat="1" ht="19.5" x14ac:dyDescent="0.2">
      <c r="A3294" s="91">
        <v>510000</v>
      </c>
      <c r="B3294" s="75" t="s">
        <v>273</v>
      </c>
      <c r="C3294" s="134">
        <f>C3295+C3298</f>
        <v>33000</v>
      </c>
      <c r="D3294" s="134">
        <f>D3295+D3298</f>
        <v>118000</v>
      </c>
      <c r="E3294" s="135"/>
    </row>
    <row r="3295" spans="1:5" s="60" customFormat="1" ht="19.5" x14ac:dyDescent="0.2">
      <c r="A3295" s="91">
        <v>511000</v>
      </c>
      <c r="B3295" s="75" t="s">
        <v>274</v>
      </c>
      <c r="C3295" s="134">
        <f>SUM(C3296:C3297)</f>
        <v>26000</v>
      </c>
      <c r="D3295" s="134">
        <f>SUM(D3296:D3297)</f>
        <v>111000</v>
      </c>
      <c r="E3295" s="135"/>
    </row>
    <row r="3296" spans="1:5" s="60" customFormat="1" x14ac:dyDescent="0.2">
      <c r="A3296" s="89">
        <v>511300</v>
      </c>
      <c r="B3296" s="25" t="s">
        <v>277</v>
      </c>
      <c r="C3296" s="73">
        <v>20000</v>
      </c>
      <c r="D3296" s="73">
        <v>55000</v>
      </c>
      <c r="E3296" s="74">
        <f t="shared" si="744"/>
        <v>275</v>
      </c>
    </row>
    <row r="3297" spans="1:5" s="60" customFormat="1" x14ac:dyDescent="0.2">
      <c r="A3297" s="89">
        <v>511700</v>
      </c>
      <c r="B3297" s="25" t="s">
        <v>280</v>
      </c>
      <c r="C3297" s="73">
        <v>6000</v>
      </c>
      <c r="D3297" s="73">
        <v>56000</v>
      </c>
      <c r="E3297" s="74"/>
    </row>
    <row r="3298" spans="1:5" s="79" customFormat="1" ht="19.5" x14ac:dyDescent="0.2">
      <c r="A3298" s="91">
        <v>516000</v>
      </c>
      <c r="B3298" s="75" t="s">
        <v>287</v>
      </c>
      <c r="C3298" s="134">
        <f t="shared" ref="C3298" si="747">C3299</f>
        <v>7000</v>
      </c>
      <c r="D3298" s="134">
        <f>D3299</f>
        <v>7000</v>
      </c>
      <c r="E3298" s="135">
        <f t="shared" si="744"/>
        <v>100</v>
      </c>
    </row>
    <row r="3299" spans="1:5" s="60" customFormat="1" x14ac:dyDescent="0.2">
      <c r="A3299" s="89">
        <v>516100</v>
      </c>
      <c r="B3299" s="25" t="s">
        <v>287</v>
      </c>
      <c r="C3299" s="73">
        <v>7000</v>
      </c>
      <c r="D3299" s="73">
        <v>7000</v>
      </c>
      <c r="E3299" s="74">
        <f t="shared" si="744"/>
        <v>100</v>
      </c>
    </row>
    <row r="3300" spans="1:5" s="79" customFormat="1" ht="19.5" x14ac:dyDescent="0.2">
      <c r="A3300" s="91">
        <v>630000</v>
      </c>
      <c r="B3300" s="75" t="s">
        <v>308</v>
      </c>
      <c r="C3300" s="134">
        <f>C3301</f>
        <v>4600</v>
      </c>
      <c r="D3300" s="134">
        <f>D3301</f>
        <v>18400</v>
      </c>
      <c r="E3300" s="135"/>
    </row>
    <row r="3301" spans="1:5" s="79" customFormat="1" ht="19.5" x14ac:dyDescent="0.2">
      <c r="A3301" s="91">
        <v>638000</v>
      </c>
      <c r="B3301" s="75" t="s">
        <v>317</v>
      </c>
      <c r="C3301" s="134">
        <f t="shared" ref="C3301" si="748">C3302</f>
        <v>4600</v>
      </c>
      <c r="D3301" s="134">
        <f>D3302</f>
        <v>18400</v>
      </c>
      <c r="E3301" s="135"/>
    </row>
    <row r="3302" spans="1:5" s="60" customFormat="1" x14ac:dyDescent="0.2">
      <c r="A3302" s="89">
        <v>638100</v>
      </c>
      <c r="B3302" s="25" t="s">
        <v>318</v>
      </c>
      <c r="C3302" s="73">
        <v>4600</v>
      </c>
      <c r="D3302" s="73">
        <v>18400</v>
      </c>
      <c r="E3302" s="74"/>
    </row>
    <row r="3303" spans="1:5" s="60" customFormat="1" x14ac:dyDescent="0.2">
      <c r="A3303" s="141"/>
      <c r="B3303" s="128" t="s">
        <v>327</v>
      </c>
      <c r="C3303" s="139">
        <f>C3260+C3290+C3294+C3300</f>
        <v>9299200</v>
      </c>
      <c r="D3303" s="139">
        <f>D3260+D3290+D3294+D3300</f>
        <v>9335400</v>
      </c>
      <c r="E3303" s="140">
        <f t="shared" si="744"/>
        <v>100.38928079834824</v>
      </c>
    </row>
    <row r="3304" spans="1:5" s="60" customFormat="1" x14ac:dyDescent="0.2">
      <c r="A3304" s="89"/>
      <c r="B3304" s="25"/>
      <c r="C3304" s="132"/>
      <c r="D3304" s="132"/>
      <c r="E3304" s="133"/>
    </row>
    <row r="3305" spans="1:5" s="60" customFormat="1" x14ac:dyDescent="0.2">
      <c r="A3305" s="77"/>
      <c r="B3305" s="67"/>
      <c r="C3305" s="132"/>
      <c r="D3305" s="132"/>
      <c r="E3305" s="133"/>
    </row>
    <row r="3306" spans="1:5" s="60" customFormat="1" ht="19.5" x14ac:dyDescent="0.2">
      <c r="A3306" s="89" t="s">
        <v>659</v>
      </c>
      <c r="B3306" s="75"/>
      <c r="C3306" s="132"/>
      <c r="D3306" s="132"/>
      <c r="E3306" s="133"/>
    </row>
    <row r="3307" spans="1:5" s="60" customFormat="1" ht="19.5" x14ac:dyDescent="0.2">
      <c r="A3307" s="89" t="s">
        <v>525</v>
      </c>
      <c r="B3307" s="75"/>
      <c r="C3307" s="132"/>
      <c r="D3307" s="132"/>
      <c r="E3307" s="133"/>
    </row>
    <row r="3308" spans="1:5" s="60" customFormat="1" ht="19.5" x14ac:dyDescent="0.2">
      <c r="A3308" s="89" t="s">
        <v>425</v>
      </c>
      <c r="B3308" s="75"/>
      <c r="C3308" s="132"/>
      <c r="D3308" s="132"/>
      <c r="E3308" s="133"/>
    </row>
    <row r="3309" spans="1:5" s="60" customFormat="1" ht="19.5" x14ac:dyDescent="0.2">
      <c r="A3309" s="89" t="s">
        <v>326</v>
      </c>
      <c r="B3309" s="75"/>
      <c r="C3309" s="132"/>
      <c r="D3309" s="132"/>
      <c r="E3309" s="133"/>
    </row>
    <row r="3310" spans="1:5" s="60" customFormat="1" x14ac:dyDescent="0.2">
      <c r="A3310" s="89"/>
      <c r="B3310" s="66"/>
      <c r="C3310" s="124"/>
      <c r="D3310" s="124"/>
      <c r="E3310" s="125"/>
    </row>
    <row r="3311" spans="1:5" s="60" customFormat="1" ht="19.5" x14ac:dyDescent="0.2">
      <c r="A3311" s="91">
        <v>410000</v>
      </c>
      <c r="B3311" s="69" t="s">
        <v>42</v>
      </c>
      <c r="C3311" s="134">
        <f>C3312+C3317+C3328+C3333</f>
        <v>8212300</v>
      </c>
      <c r="D3311" s="134">
        <f>D3312+D3317+D3328+D3333</f>
        <v>8062300</v>
      </c>
      <c r="E3311" s="135">
        <f t="shared" si="744"/>
        <v>98.173471500066981</v>
      </c>
    </row>
    <row r="3312" spans="1:5" s="60" customFormat="1" ht="19.5" x14ac:dyDescent="0.2">
      <c r="A3312" s="91">
        <v>411000</v>
      </c>
      <c r="B3312" s="69" t="s">
        <v>43</v>
      </c>
      <c r="C3312" s="134">
        <f t="shared" ref="C3312" si="749">SUM(C3313:C3316)</f>
        <v>1929300</v>
      </c>
      <c r="D3312" s="134">
        <f t="shared" ref="D3312" si="750">SUM(D3313:D3316)</f>
        <v>1678300</v>
      </c>
      <c r="E3312" s="135">
        <f t="shared" si="744"/>
        <v>86.990100036282598</v>
      </c>
    </row>
    <row r="3313" spans="1:5" s="60" customFormat="1" x14ac:dyDescent="0.2">
      <c r="A3313" s="89">
        <v>411100</v>
      </c>
      <c r="B3313" s="25" t="s">
        <v>44</v>
      </c>
      <c r="C3313" s="73">
        <v>1855800</v>
      </c>
      <c r="D3313" s="73">
        <v>1590000</v>
      </c>
      <c r="E3313" s="74">
        <f t="shared" si="744"/>
        <v>85.677335919818944</v>
      </c>
    </row>
    <row r="3314" spans="1:5" s="60" customFormat="1" ht="37.5" x14ac:dyDescent="0.2">
      <c r="A3314" s="89">
        <v>411200</v>
      </c>
      <c r="B3314" s="25" t="s">
        <v>45</v>
      </c>
      <c r="C3314" s="73">
        <v>48600</v>
      </c>
      <c r="D3314" s="73">
        <v>52400</v>
      </c>
      <c r="E3314" s="74">
        <f t="shared" si="744"/>
        <v>107.81893004115226</v>
      </c>
    </row>
    <row r="3315" spans="1:5" s="60" customFormat="1" ht="37.5" x14ac:dyDescent="0.2">
      <c r="A3315" s="89">
        <v>411300</v>
      </c>
      <c r="B3315" s="25" t="s">
        <v>46</v>
      </c>
      <c r="C3315" s="73">
        <v>10300</v>
      </c>
      <c r="D3315" s="73">
        <v>25000</v>
      </c>
      <c r="E3315" s="74">
        <f t="shared" si="744"/>
        <v>242.71844660194174</v>
      </c>
    </row>
    <row r="3316" spans="1:5" s="60" customFormat="1" x14ac:dyDescent="0.2">
      <c r="A3316" s="89">
        <v>411400</v>
      </c>
      <c r="B3316" s="25" t="s">
        <v>47</v>
      </c>
      <c r="C3316" s="73">
        <v>14600</v>
      </c>
      <c r="D3316" s="73">
        <v>10900</v>
      </c>
      <c r="E3316" s="74">
        <f t="shared" si="744"/>
        <v>74.657534246575338</v>
      </c>
    </row>
    <row r="3317" spans="1:5" s="60" customFormat="1" ht="19.5" x14ac:dyDescent="0.2">
      <c r="A3317" s="91">
        <v>412000</v>
      </c>
      <c r="B3317" s="75" t="s">
        <v>48</v>
      </c>
      <c r="C3317" s="134">
        <f t="shared" ref="C3317" si="751">SUM(C3318:C3327)</f>
        <v>710000</v>
      </c>
      <c r="D3317" s="134">
        <f>SUM(D3318:D3327)</f>
        <v>670000</v>
      </c>
      <c r="E3317" s="135">
        <f t="shared" si="744"/>
        <v>94.366197183098592</v>
      </c>
    </row>
    <row r="3318" spans="1:5" s="60" customFormat="1" ht="37.5" x14ac:dyDescent="0.2">
      <c r="A3318" s="89">
        <v>412200</v>
      </c>
      <c r="B3318" s="25" t="s">
        <v>50</v>
      </c>
      <c r="C3318" s="73">
        <v>223500</v>
      </c>
      <c r="D3318" s="73">
        <v>182000</v>
      </c>
      <c r="E3318" s="74">
        <f t="shared" ref="E3318:E3370" si="752">D3318/C3318*100</f>
        <v>81.431767337807599</v>
      </c>
    </row>
    <row r="3319" spans="1:5" s="60" customFormat="1" x14ac:dyDescent="0.2">
      <c r="A3319" s="89">
        <v>412300</v>
      </c>
      <c r="B3319" s="25" t="s">
        <v>51</v>
      </c>
      <c r="C3319" s="73">
        <v>20700</v>
      </c>
      <c r="D3319" s="73">
        <v>20700</v>
      </c>
      <c r="E3319" s="74">
        <f t="shared" si="752"/>
        <v>100</v>
      </c>
    </row>
    <row r="3320" spans="1:5" s="60" customFormat="1" x14ac:dyDescent="0.2">
      <c r="A3320" s="89">
        <v>412500</v>
      </c>
      <c r="B3320" s="25" t="s">
        <v>55</v>
      </c>
      <c r="C3320" s="73">
        <v>23000</v>
      </c>
      <c r="D3320" s="73">
        <v>23000</v>
      </c>
      <c r="E3320" s="74">
        <f t="shared" si="752"/>
        <v>100</v>
      </c>
    </row>
    <row r="3321" spans="1:5" s="60" customFormat="1" x14ac:dyDescent="0.2">
      <c r="A3321" s="89">
        <v>412600</v>
      </c>
      <c r="B3321" s="25" t="s">
        <v>56</v>
      </c>
      <c r="C3321" s="73">
        <v>58000</v>
      </c>
      <c r="D3321" s="73">
        <v>57999.999999999993</v>
      </c>
      <c r="E3321" s="74">
        <f t="shared" si="752"/>
        <v>99.999999999999986</v>
      </c>
    </row>
    <row r="3322" spans="1:5" s="60" customFormat="1" x14ac:dyDescent="0.2">
      <c r="A3322" s="89">
        <v>412700</v>
      </c>
      <c r="B3322" s="25" t="s">
        <v>58</v>
      </c>
      <c r="C3322" s="73">
        <v>48500</v>
      </c>
      <c r="D3322" s="73">
        <v>48500</v>
      </c>
      <c r="E3322" s="74">
        <f t="shared" si="752"/>
        <v>100</v>
      </c>
    </row>
    <row r="3323" spans="1:5" s="60" customFormat="1" x14ac:dyDescent="0.2">
      <c r="A3323" s="89">
        <v>412900</v>
      </c>
      <c r="B3323" s="126" t="s">
        <v>74</v>
      </c>
      <c r="C3323" s="73">
        <v>21000</v>
      </c>
      <c r="D3323" s="73">
        <v>21000</v>
      </c>
      <c r="E3323" s="74">
        <f t="shared" si="752"/>
        <v>100</v>
      </c>
    </row>
    <row r="3324" spans="1:5" s="60" customFormat="1" x14ac:dyDescent="0.2">
      <c r="A3324" s="89">
        <v>412900</v>
      </c>
      <c r="B3324" s="126" t="s">
        <v>75</v>
      </c>
      <c r="C3324" s="73">
        <v>291000</v>
      </c>
      <c r="D3324" s="73">
        <v>290000</v>
      </c>
      <c r="E3324" s="74">
        <f t="shared" si="752"/>
        <v>99.656357388316152</v>
      </c>
    </row>
    <row r="3325" spans="1:5" s="60" customFormat="1" x14ac:dyDescent="0.2">
      <c r="A3325" s="89">
        <v>412900</v>
      </c>
      <c r="B3325" s="126" t="s">
        <v>76</v>
      </c>
      <c r="C3325" s="73">
        <v>19000</v>
      </c>
      <c r="D3325" s="73">
        <v>19000</v>
      </c>
      <c r="E3325" s="74">
        <f t="shared" si="752"/>
        <v>100</v>
      </c>
    </row>
    <row r="3326" spans="1:5" s="60" customFormat="1" x14ac:dyDescent="0.2">
      <c r="A3326" s="89">
        <v>412900</v>
      </c>
      <c r="B3326" s="126" t="s">
        <v>77</v>
      </c>
      <c r="C3326" s="73">
        <v>3000</v>
      </c>
      <c r="D3326" s="73">
        <v>5000</v>
      </c>
      <c r="E3326" s="74">
        <f t="shared" si="752"/>
        <v>166.66666666666669</v>
      </c>
    </row>
    <row r="3327" spans="1:5" s="60" customFormat="1" x14ac:dyDescent="0.2">
      <c r="A3327" s="89">
        <v>412900</v>
      </c>
      <c r="B3327" s="126" t="s">
        <v>78</v>
      </c>
      <c r="C3327" s="73">
        <v>2300</v>
      </c>
      <c r="D3327" s="73">
        <v>2800</v>
      </c>
      <c r="E3327" s="74">
        <f t="shared" si="752"/>
        <v>121.73913043478262</v>
      </c>
    </row>
    <row r="3328" spans="1:5" s="137" customFormat="1" ht="19.5" x14ac:dyDescent="0.2">
      <c r="A3328" s="91">
        <v>415000</v>
      </c>
      <c r="B3328" s="75" t="s">
        <v>125</v>
      </c>
      <c r="C3328" s="134">
        <f>SUM(C3329:C3332)</f>
        <v>2585000</v>
      </c>
      <c r="D3328" s="134">
        <f>SUM(D3329:D3332)</f>
        <v>2610000</v>
      </c>
      <c r="E3328" s="135">
        <f t="shared" si="752"/>
        <v>100.96711798839459</v>
      </c>
    </row>
    <row r="3329" spans="1:5" s="60" customFormat="1" x14ac:dyDescent="0.2">
      <c r="A3329" s="138">
        <v>415200</v>
      </c>
      <c r="B3329" s="25" t="s">
        <v>148</v>
      </c>
      <c r="C3329" s="73">
        <v>1920000</v>
      </c>
      <c r="D3329" s="73">
        <v>1920000</v>
      </c>
      <c r="E3329" s="74">
        <f t="shared" si="752"/>
        <v>100</v>
      </c>
    </row>
    <row r="3330" spans="1:5" s="60" customFormat="1" x14ac:dyDescent="0.2">
      <c r="A3330" s="138">
        <v>415200</v>
      </c>
      <c r="B3330" s="25" t="s">
        <v>149</v>
      </c>
      <c r="C3330" s="73">
        <v>65000</v>
      </c>
      <c r="D3330" s="73">
        <v>90000</v>
      </c>
      <c r="E3330" s="74">
        <f t="shared" si="752"/>
        <v>138.46153846153845</v>
      </c>
    </row>
    <row r="3331" spans="1:5" s="60" customFormat="1" x14ac:dyDescent="0.2">
      <c r="A3331" s="138">
        <v>415200</v>
      </c>
      <c r="B3331" s="25" t="s">
        <v>150</v>
      </c>
      <c r="C3331" s="73">
        <v>400000</v>
      </c>
      <c r="D3331" s="73">
        <v>400000</v>
      </c>
      <c r="E3331" s="74">
        <f t="shared" si="752"/>
        <v>100</v>
      </c>
    </row>
    <row r="3332" spans="1:5" s="60" customFormat="1" x14ac:dyDescent="0.2">
      <c r="A3332" s="138">
        <v>415200</v>
      </c>
      <c r="B3332" s="25" t="s">
        <v>138</v>
      </c>
      <c r="C3332" s="73">
        <v>200000</v>
      </c>
      <c r="D3332" s="73">
        <v>200000</v>
      </c>
      <c r="E3332" s="74">
        <f t="shared" si="752"/>
        <v>100</v>
      </c>
    </row>
    <row r="3333" spans="1:5" s="79" customFormat="1" ht="19.5" x14ac:dyDescent="0.2">
      <c r="A3333" s="91">
        <v>416000</v>
      </c>
      <c r="B3333" s="75" t="s">
        <v>183</v>
      </c>
      <c r="C3333" s="134">
        <f t="shared" ref="C3333" si="753">SUM(C3334:C3339)</f>
        <v>2988000</v>
      </c>
      <c r="D3333" s="134">
        <f>SUM(D3334:D3339)</f>
        <v>3104000</v>
      </c>
      <c r="E3333" s="135">
        <f t="shared" si="752"/>
        <v>103.88219544846051</v>
      </c>
    </row>
    <row r="3334" spans="1:5" s="60" customFormat="1" x14ac:dyDescent="0.2">
      <c r="A3334" s="138">
        <v>416100</v>
      </c>
      <c r="B3334" s="25" t="s">
        <v>189</v>
      </c>
      <c r="C3334" s="73">
        <v>200000</v>
      </c>
      <c r="D3334" s="73">
        <v>316000</v>
      </c>
      <c r="E3334" s="74">
        <f t="shared" si="752"/>
        <v>158</v>
      </c>
    </row>
    <row r="3335" spans="1:5" s="60" customFormat="1" x14ac:dyDescent="0.2">
      <c r="A3335" s="138">
        <v>416100</v>
      </c>
      <c r="B3335" s="25" t="s">
        <v>190</v>
      </c>
      <c r="C3335" s="73">
        <v>85000</v>
      </c>
      <c r="D3335" s="73">
        <v>85000</v>
      </c>
      <c r="E3335" s="74">
        <f t="shared" si="752"/>
        <v>100</v>
      </c>
    </row>
    <row r="3336" spans="1:5" s="60" customFormat="1" x14ac:dyDescent="0.2">
      <c r="A3336" s="89">
        <v>416100</v>
      </c>
      <c r="B3336" s="25" t="s">
        <v>185</v>
      </c>
      <c r="C3336" s="73">
        <v>2000000</v>
      </c>
      <c r="D3336" s="73">
        <v>2000000</v>
      </c>
      <c r="E3336" s="74">
        <f t="shared" si="752"/>
        <v>100</v>
      </c>
    </row>
    <row r="3337" spans="1:5" s="60" customFormat="1" x14ac:dyDescent="0.2">
      <c r="A3337" s="89">
        <v>416100</v>
      </c>
      <c r="B3337" s="25" t="s">
        <v>186</v>
      </c>
      <c r="C3337" s="73">
        <v>191000</v>
      </c>
      <c r="D3337" s="73">
        <v>191000</v>
      </c>
      <c r="E3337" s="74">
        <f t="shared" si="752"/>
        <v>100</v>
      </c>
    </row>
    <row r="3338" spans="1:5" s="60" customFormat="1" x14ac:dyDescent="0.2">
      <c r="A3338" s="89">
        <v>416100</v>
      </c>
      <c r="B3338" s="25" t="s">
        <v>187</v>
      </c>
      <c r="C3338" s="73">
        <v>110000</v>
      </c>
      <c r="D3338" s="73">
        <v>110000</v>
      </c>
      <c r="E3338" s="74">
        <f t="shared" si="752"/>
        <v>100</v>
      </c>
    </row>
    <row r="3339" spans="1:5" s="60" customFormat="1" x14ac:dyDescent="0.2">
      <c r="A3339" s="89">
        <v>416100</v>
      </c>
      <c r="B3339" s="25" t="s">
        <v>188</v>
      </c>
      <c r="C3339" s="73">
        <v>402000</v>
      </c>
      <c r="D3339" s="73">
        <v>402000</v>
      </c>
      <c r="E3339" s="74">
        <f t="shared" si="752"/>
        <v>100</v>
      </c>
    </row>
    <row r="3340" spans="1:5" s="137" customFormat="1" ht="19.5" x14ac:dyDescent="0.2">
      <c r="A3340" s="91">
        <v>480000</v>
      </c>
      <c r="B3340" s="75" t="s">
        <v>221</v>
      </c>
      <c r="C3340" s="134">
        <f t="shared" ref="C3340" si="754">C3341</f>
        <v>6110000</v>
      </c>
      <c r="D3340" s="134">
        <f>D3341</f>
        <v>6190000</v>
      </c>
      <c r="E3340" s="135">
        <f t="shared" si="752"/>
        <v>101.30932896890343</v>
      </c>
    </row>
    <row r="3341" spans="1:5" s="137" customFormat="1" ht="19.5" x14ac:dyDescent="0.2">
      <c r="A3341" s="91">
        <v>488000</v>
      </c>
      <c r="B3341" s="75" t="s">
        <v>29</v>
      </c>
      <c r="C3341" s="134">
        <f>SUM(C3342:C3346)</f>
        <v>6110000</v>
      </c>
      <c r="D3341" s="134">
        <f>SUM(D3342:D3346)</f>
        <v>6190000</v>
      </c>
      <c r="E3341" s="135">
        <f t="shared" si="752"/>
        <v>101.30932896890343</v>
      </c>
    </row>
    <row r="3342" spans="1:5" s="60" customFormat="1" x14ac:dyDescent="0.2">
      <c r="A3342" s="89">
        <v>488100</v>
      </c>
      <c r="B3342" s="25" t="s">
        <v>250</v>
      </c>
      <c r="C3342" s="73">
        <v>400000</v>
      </c>
      <c r="D3342" s="73">
        <v>430000</v>
      </c>
      <c r="E3342" s="74">
        <f t="shared" si="752"/>
        <v>107.5</v>
      </c>
    </row>
    <row r="3343" spans="1:5" s="60" customFormat="1" x14ac:dyDescent="0.2">
      <c r="A3343" s="89">
        <v>488100</v>
      </c>
      <c r="B3343" s="25" t="s">
        <v>257</v>
      </c>
      <c r="C3343" s="73">
        <v>900000</v>
      </c>
      <c r="D3343" s="73">
        <v>900000</v>
      </c>
      <c r="E3343" s="74">
        <f t="shared" si="752"/>
        <v>100</v>
      </c>
    </row>
    <row r="3344" spans="1:5" s="60" customFormat="1" x14ac:dyDescent="0.2">
      <c r="A3344" s="89">
        <v>488100</v>
      </c>
      <c r="B3344" s="25" t="s">
        <v>258</v>
      </c>
      <c r="C3344" s="73">
        <v>300000</v>
      </c>
      <c r="D3344" s="73">
        <v>330000</v>
      </c>
      <c r="E3344" s="74">
        <f t="shared" si="752"/>
        <v>110.00000000000001</v>
      </c>
    </row>
    <row r="3345" spans="1:5" s="60" customFormat="1" x14ac:dyDescent="0.2">
      <c r="A3345" s="89">
        <v>488100</v>
      </c>
      <c r="B3345" s="25" t="s">
        <v>649</v>
      </c>
      <c r="C3345" s="73">
        <v>4310000</v>
      </c>
      <c r="D3345" s="73">
        <v>4310000</v>
      </c>
      <c r="E3345" s="74">
        <f t="shared" si="752"/>
        <v>100</v>
      </c>
    </row>
    <row r="3346" spans="1:5" s="60" customFormat="1" x14ac:dyDescent="0.2">
      <c r="A3346" s="89">
        <v>488100</v>
      </c>
      <c r="B3346" s="25" t="s">
        <v>261</v>
      </c>
      <c r="C3346" s="73">
        <v>200000</v>
      </c>
      <c r="D3346" s="73">
        <v>220000</v>
      </c>
      <c r="E3346" s="74">
        <f t="shared" si="752"/>
        <v>110.00000000000001</v>
      </c>
    </row>
    <row r="3347" spans="1:5" s="60" customFormat="1" ht="19.5" x14ac:dyDescent="0.2">
      <c r="A3347" s="91">
        <v>510000</v>
      </c>
      <c r="B3347" s="75" t="s">
        <v>273</v>
      </c>
      <c r="C3347" s="134">
        <f>C3348+C3350</f>
        <v>398000</v>
      </c>
      <c r="D3347" s="134">
        <f>D3348+D3350</f>
        <v>398000</v>
      </c>
      <c r="E3347" s="135">
        <f t="shared" si="752"/>
        <v>100</v>
      </c>
    </row>
    <row r="3348" spans="1:5" s="60" customFormat="1" ht="19.5" x14ac:dyDescent="0.2">
      <c r="A3348" s="91">
        <v>511000</v>
      </c>
      <c r="B3348" s="75" t="s">
        <v>274</v>
      </c>
      <c r="C3348" s="134">
        <f t="shared" ref="C3348" si="755">SUM(C3349:C3349)</f>
        <v>382000</v>
      </c>
      <c r="D3348" s="134">
        <f>SUM(D3349:D3349)</f>
        <v>382000</v>
      </c>
      <c r="E3348" s="135">
        <f t="shared" si="752"/>
        <v>100</v>
      </c>
    </row>
    <row r="3349" spans="1:5" s="60" customFormat="1" x14ac:dyDescent="0.2">
      <c r="A3349" s="89">
        <v>511300</v>
      </c>
      <c r="B3349" s="25" t="s">
        <v>277</v>
      </c>
      <c r="C3349" s="73">
        <v>382000</v>
      </c>
      <c r="D3349" s="73">
        <v>382000</v>
      </c>
      <c r="E3349" s="74">
        <f t="shared" si="752"/>
        <v>100</v>
      </c>
    </row>
    <row r="3350" spans="1:5" s="79" customFormat="1" ht="19.5" x14ac:dyDescent="0.2">
      <c r="A3350" s="91">
        <v>516000</v>
      </c>
      <c r="B3350" s="75" t="s">
        <v>287</v>
      </c>
      <c r="C3350" s="151">
        <f t="shared" ref="C3350" si="756">C3351</f>
        <v>16000</v>
      </c>
      <c r="D3350" s="151">
        <f>D3351</f>
        <v>16000</v>
      </c>
      <c r="E3350" s="152">
        <f t="shared" si="752"/>
        <v>100</v>
      </c>
    </row>
    <row r="3351" spans="1:5" s="60" customFormat="1" x14ac:dyDescent="0.2">
      <c r="A3351" s="89">
        <v>516100</v>
      </c>
      <c r="B3351" s="25" t="s">
        <v>287</v>
      </c>
      <c r="C3351" s="73">
        <v>16000</v>
      </c>
      <c r="D3351" s="73">
        <v>16000</v>
      </c>
      <c r="E3351" s="74">
        <f t="shared" si="752"/>
        <v>100</v>
      </c>
    </row>
    <row r="3352" spans="1:5" s="79" customFormat="1" ht="19.5" x14ac:dyDescent="0.2">
      <c r="A3352" s="91">
        <v>630000</v>
      </c>
      <c r="B3352" s="75" t="s">
        <v>308</v>
      </c>
      <c r="C3352" s="134">
        <f>C3353</f>
        <v>10000</v>
      </c>
      <c r="D3352" s="134">
        <f>D3353</f>
        <v>33000</v>
      </c>
      <c r="E3352" s="135"/>
    </row>
    <row r="3353" spans="1:5" s="79" customFormat="1" ht="19.5" x14ac:dyDescent="0.2">
      <c r="A3353" s="91">
        <v>638000</v>
      </c>
      <c r="B3353" s="75" t="s">
        <v>317</v>
      </c>
      <c r="C3353" s="134">
        <f t="shared" ref="C3353" si="757">C3354</f>
        <v>10000</v>
      </c>
      <c r="D3353" s="134">
        <f>D3354</f>
        <v>33000</v>
      </c>
      <c r="E3353" s="135"/>
    </row>
    <row r="3354" spans="1:5" s="60" customFormat="1" x14ac:dyDescent="0.2">
      <c r="A3354" s="89">
        <v>638100</v>
      </c>
      <c r="B3354" s="25" t="s">
        <v>318</v>
      </c>
      <c r="C3354" s="73">
        <v>10000</v>
      </c>
      <c r="D3354" s="73">
        <v>33000</v>
      </c>
      <c r="E3354" s="74"/>
    </row>
    <row r="3355" spans="1:5" s="79" customFormat="1" ht="39" x14ac:dyDescent="0.2">
      <c r="A3355" s="155"/>
      <c r="B3355" s="75" t="s">
        <v>663</v>
      </c>
      <c r="C3355" s="134">
        <f>C3311+C3340+C3347+C3352</f>
        <v>14730300</v>
      </c>
      <c r="D3355" s="134">
        <f>D3311+D3340+D3347+D3352</f>
        <v>14683300</v>
      </c>
      <c r="E3355" s="135">
        <f t="shared" si="752"/>
        <v>99.680929784186333</v>
      </c>
    </row>
    <row r="3356" spans="1:5" s="60" customFormat="1" ht="19.5" x14ac:dyDescent="0.2">
      <c r="A3356" s="155"/>
      <c r="B3356" s="75"/>
      <c r="C3356" s="132"/>
      <c r="D3356" s="132"/>
      <c r="E3356" s="133"/>
    </row>
    <row r="3357" spans="1:5" s="60" customFormat="1" ht="19.5" x14ac:dyDescent="0.2">
      <c r="A3357" s="89" t="s">
        <v>526</v>
      </c>
      <c r="B3357" s="75"/>
      <c r="C3357" s="132"/>
      <c r="D3357" s="132"/>
      <c r="E3357" s="133"/>
    </row>
    <row r="3358" spans="1:5" s="60" customFormat="1" ht="19.5" x14ac:dyDescent="0.2">
      <c r="A3358" s="89" t="s">
        <v>525</v>
      </c>
      <c r="B3358" s="75"/>
      <c r="C3358" s="132"/>
      <c r="D3358" s="132"/>
      <c r="E3358" s="133"/>
    </row>
    <row r="3359" spans="1:5" s="60" customFormat="1" ht="19.5" x14ac:dyDescent="0.2">
      <c r="A3359" s="89" t="s">
        <v>425</v>
      </c>
      <c r="B3359" s="75"/>
      <c r="C3359" s="132"/>
      <c r="D3359" s="132"/>
      <c r="E3359" s="133"/>
    </row>
    <row r="3360" spans="1:5" s="60" customFormat="1" ht="19.5" x14ac:dyDescent="0.2">
      <c r="A3360" s="89" t="s">
        <v>419</v>
      </c>
      <c r="B3360" s="75"/>
      <c r="C3360" s="132"/>
      <c r="D3360" s="132"/>
      <c r="E3360" s="133"/>
    </row>
    <row r="3361" spans="1:5" s="60" customFormat="1" ht="19.5" x14ac:dyDescent="0.2">
      <c r="A3361" s="89"/>
      <c r="B3361" s="75"/>
      <c r="C3361" s="132"/>
      <c r="D3361" s="132"/>
      <c r="E3361" s="133"/>
    </row>
    <row r="3362" spans="1:5" s="79" customFormat="1" ht="19.5" x14ac:dyDescent="0.2">
      <c r="A3362" s="91">
        <v>410000</v>
      </c>
      <c r="B3362" s="69" t="s">
        <v>42</v>
      </c>
      <c r="C3362" s="134">
        <f t="shared" ref="C3362" si="758">C3363+C3367</f>
        <v>764500</v>
      </c>
      <c r="D3362" s="134">
        <f t="shared" ref="D3362" si="759">D3363+D3367</f>
        <v>775000</v>
      </c>
      <c r="E3362" s="135">
        <f t="shared" si="752"/>
        <v>101.3734466971877</v>
      </c>
    </row>
    <row r="3363" spans="1:5" s="79" customFormat="1" ht="19.5" x14ac:dyDescent="0.2">
      <c r="A3363" s="91">
        <v>412000</v>
      </c>
      <c r="B3363" s="75" t="s">
        <v>48</v>
      </c>
      <c r="C3363" s="134">
        <f t="shared" ref="C3363" si="760">SUM(C3364:C3366)</f>
        <v>14500</v>
      </c>
      <c r="D3363" s="134">
        <f t="shared" ref="D3363" si="761">SUM(D3364:D3366)</f>
        <v>25000</v>
      </c>
      <c r="E3363" s="135">
        <f t="shared" si="752"/>
        <v>172.41379310344826</v>
      </c>
    </row>
    <row r="3364" spans="1:5" s="60" customFormat="1" x14ac:dyDescent="0.2">
      <c r="A3364" s="89">
        <v>412700</v>
      </c>
      <c r="B3364" s="25" t="s">
        <v>58</v>
      </c>
      <c r="C3364" s="73">
        <v>2500</v>
      </c>
      <c r="D3364" s="73">
        <v>11000</v>
      </c>
      <c r="E3364" s="74"/>
    </row>
    <row r="3365" spans="1:5" s="60" customFormat="1" x14ac:dyDescent="0.2">
      <c r="A3365" s="89">
        <v>412900</v>
      </c>
      <c r="B3365" s="25" t="s">
        <v>75</v>
      </c>
      <c r="C3365" s="73">
        <v>11000</v>
      </c>
      <c r="D3365" s="73">
        <v>14000</v>
      </c>
      <c r="E3365" s="74">
        <f t="shared" si="752"/>
        <v>127.27272727272727</v>
      </c>
    </row>
    <row r="3366" spans="1:5" s="60" customFormat="1" x14ac:dyDescent="0.2">
      <c r="A3366" s="89">
        <v>412900</v>
      </c>
      <c r="B3366" s="25" t="s">
        <v>76</v>
      </c>
      <c r="C3366" s="73">
        <v>1000</v>
      </c>
      <c r="D3366" s="73">
        <v>0</v>
      </c>
      <c r="E3366" s="74">
        <f t="shared" si="752"/>
        <v>0</v>
      </c>
    </row>
    <row r="3367" spans="1:5" s="79" customFormat="1" ht="19.5" x14ac:dyDescent="0.2">
      <c r="A3367" s="91">
        <v>416000</v>
      </c>
      <c r="B3367" s="75" t="s">
        <v>183</v>
      </c>
      <c r="C3367" s="134">
        <f t="shared" ref="C3367" si="762">C3368</f>
        <v>750000</v>
      </c>
      <c r="D3367" s="134">
        <f>D3368</f>
        <v>750000</v>
      </c>
      <c r="E3367" s="135">
        <f t="shared" si="752"/>
        <v>100</v>
      </c>
    </row>
    <row r="3368" spans="1:5" s="60" customFormat="1" x14ac:dyDescent="0.2">
      <c r="A3368" s="89">
        <v>416100</v>
      </c>
      <c r="B3368" s="25" t="s">
        <v>191</v>
      </c>
      <c r="C3368" s="73">
        <v>750000</v>
      </c>
      <c r="D3368" s="73">
        <v>750000</v>
      </c>
      <c r="E3368" s="74">
        <f t="shared" si="752"/>
        <v>100</v>
      </c>
    </row>
    <row r="3369" spans="1:5" s="79" customFormat="1" ht="19.5" x14ac:dyDescent="0.2">
      <c r="A3369" s="91"/>
      <c r="B3369" s="75" t="s">
        <v>527</v>
      </c>
      <c r="C3369" s="134">
        <f t="shared" ref="C3369" si="763">C3362</f>
        <v>764500</v>
      </c>
      <c r="D3369" s="134">
        <f t="shared" ref="D3369" si="764">D3362</f>
        <v>775000</v>
      </c>
      <c r="E3369" s="135">
        <f t="shared" si="752"/>
        <v>101.3734466971877</v>
      </c>
    </row>
    <row r="3370" spans="1:5" s="60" customFormat="1" x14ac:dyDescent="0.2">
      <c r="A3370" s="141"/>
      <c r="B3370" s="128" t="s">
        <v>327</v>
      </c>
      <c r="C3370" s="139">
        <f>C3355+C3369</f>
        <v>15494800</v>
      </c>
      <c r="D3370" s="139">
        <f>D3355+D3369</f>
        <v>15458300</v>
      </c>
      <c r="E3370" s="140">
        <f t="shared" si="752"/>
        <v>99.764437101479203</v>
      </c>
    </row>
    <row r="3371" spans="1:5" s="60" customFormat="1" x14ac:dyDescent="0.2">
      <c r="A3371" s="142"/>
      <c r="B3371" s="67"/>
      <c r="C3371" s="124"/>
      <c r="D3371" s="124"/>
      <c r="E3371" s="125"/>
    </row>
    <row r="3372" spans="1:5" s="60" customFormat="1" x14ac:dyDescent="0.2">
      <c r="A3372" s="142"/>
      <c r="B3372" s="67"/>
      <c r="C3372" s="124"/>
      <c r="D3372" s="124"/>
      <c r="E3372" s="125"/>
    </row>
    <row r="3373" spans="1:5" s="60" customFormat="1" ht="19.5" x14ac:dyDescent="0.2">
      <c r="A3373" s="89" t="s">
        <v>391</v>
      </c>
      <c r="B3373" s="75"/>
      <c r="C3373" s="124"/>
      <c r="D3373" s="124"/>
      <c r="E3373" s="125"/>
    </row>
    <row r="3374" spans="1:5" s="60" customFormat="1" ht="19.5" x14ac:dyDescent="0.2">
      <c r="A3374" s="89" t="s">
        <v>525</v>
      </c>
      <c r="B3374" s="75"/>
      <c r="C3374" s="124"/>
      <c r="D3374" s="124"/>
      <c r="E3374" s="125"/>
    </row>
    <row r="3375" spans="1:5" s="60" customFormat="1" ht="19.5" x14ac:dyDescent="0.2">
      <c r="A3375" s="89" t="s">
        <v>441</v>
      </c>
      <c r="B3375" s="75"/>
      <c r="C3375" s="124"/>
      <c r="D3375" s="124"/>
      <c r="E3375" s="125"/>
    </row>
    <row r="3376" spans="1:5" s="60" customFormat="1" ht="19.5" x14ac:dyDescent="0.2">
      <c r="A3376" s="89" t="s">
        <v>393</v>
      </c>
      <c r="B3376" s="75"/>
      <c r="C3376" s="124"/>
      <c r="D3376" s="124"/>
      <c r="E3376" s="125"/>
    </row>
    <row r="3377" spans="1:5" s="60" customFormat="1" x14ac:dyDescent="0.2">
      <c r="A3377" s="89"/>
      <c r="B3377" s="66"/>
      <c r="C3377" s="124"/>
      <c r="D3377" s="124"/>
      <c r="E3377" s="125"/>
    </row>
    <row r="3378" spans="1:5" s="79" customFormat="1" ht="19.5" x14ac:dyDescent="0.2">
      <c r="A3378" s="91">
        <v>410000</v>
      </c>
      <c r="B3378" s="69" t="s">
        <v>42</v>
      </c>
      <c r="C3378" s="134">
        <f t="shared" ref="C3378" si="765">C3379+C3384</f>
        <v>39960900</v>
      </c>
      <c r="D3378" s="134">
        <f>D3379+D3384</f>
        <v>41810900</v>
      </c>
      <c r="E3378" s="135">
        <f t="shared" ref="E3378:E3421" si="766">D3378/C3378*100</f>
        <v>104.62952536104042</v>
      </c>
    </row>
    <row r="3379" spans="1:5" s="79" customFormat="1" ht="19.5" x14ac:dyDescent="0.2">
      <c r="A3379" s="91">
        <v>411000</v>
      </c>
      <c r="B3379" s="69" t="s">
        <v>43</v>
      </c>
      <c r="C3379" s="134">
        <f t="shared" ref="C3379" si="767">SUM(C3380:C3383)</f>
        <v>37133600</v>
      </c>
      <c r="D3379" s="134">
        <f>SUM(D3380:D3383)</f>
        <v>38983600</v>
      </c>
      <c r="E3379" s="135">
        <f t="shared" si="766"/>
        <v>104.98201090117844</v>
      </c>
    </row>
    <row r="3380" spans="1:5" s="60" customFormat="1" x14ac:dyDescent="0.2">
      <c r="A3380" s="89">
        <v>411100</v>
      </c>
      <c r="B3380" s="25" t="s">
        <v>44</v>
      </c>
      <c r="C3380" s="73">
        <v>36320000</v>
      </c>
      <c r="D3380" s="73">
        <v>37950000</v>
      </c>
      <c r="E3380" s="74">
        <f t="shared" si="766"/>
        <v>104.48788546255507</v>
      </c>
    </row>
    <row r="3381" spans="1:5" s="60" customFormat="1" ht="37.5" x14ac:dyDescent="0.2">
      <c r="A3381" s="89">
        <v>411200</v>
      </c>
      <c r="B3381" s="25" t="s">
        <v>45</v>
      </c>
      <c r="C3381" s="73">
        <v>213600</v>
      </c>
      <c r="D3381" s="73">
        <v>363600</v>
      </c>
      <c r="E3381" s="74">
        <f t="shared" si="766"/>
        <v>170.22471910112361</v>
      </c>
    </row>
    <row r="3382" spans="1:5" s="60" customFormat="1" ht="37.5" x14ac:dyDescent="0.2">
      <c r="A3382" s="89">
        <v>411300</v>
      </c>
      <c r="B3382" s="25" t="s">
        <v>46</v>
      </c>
      <c r="C3382" s="73">
        <v>400000</v>
      </c>
      <c r="D3382" s="73">
        <v>470000</v>
      </c>
      <c r="E3382" s="74">
        <f t="shared" si="766"/>
        <v>117.5</v>
      </c>
    </row>
    <row r="3383" spans="1:5" s="60" customFormat="1" x14ac:dyDescent="0.2">
      <c r="A3383" s="89">
        <v>411400</v>
      </c>
      <c r="B3383" s="25" t="s">
        <v>47</v>
      </c>
      <c r="C3383" s="73">
        <v>200000</v>
      </c>
      <c r="D3383" s="73">
        <v>200000</v>
      </c>
      <c r="E3383" s="74">
        <f t="shared" si="766"/>
        <v>100</v>
      </c>
    </row>
    <row r="3384" spans="1:5" s="79" customFormat="1" ht="19.5" x14ac:dyDescent="0.2">
      <c r="A3384" s="91">
        <v>412000</v>
      </c>
      <c r="B3384" s="75" t="s">
        <v>48</v>
      </c>
      <c r="C3384" s="134">
        <f>SUM(C3385:C3392)</f>
        <v>2827300</v>
      </c>
      <c r="D3384" s="134">
        <f>SUM(D3385:D3392)</f>
        <v>2827300</v>
      </c>
      <c r="E3384" s="135">
        <f t="shared" si="766"/>
        <v>100</v>
      </c>
    </row>
    <row r="3385" spans="1:5" s="60" customFormat="1" ht="37.5" x14ac:dyDescent="0.2">
      <c r="A3385" s="89">
        <v>412200</v>
      </c>
      <c r="B3385" s="25" t="s">
        <v>50</v>
      </c>
      <c r="C3385" s="73">
        <v>775000</v>
      </c>
      <c r="D3385" s="73">
        <v>774999.99999999988</v>
      </c>
      <c r="E3385" s="74">
        <f t="shared" si="766"/>
        <v>99.999999999999986</v>
      </c>
    </row>
    <row r="3386" spans="1:5" s="60" customFormat="1" x14ac:dyDescent="0.2">
      <c r="A3386" s="89">
        <v>412300</v>
      </c>
      <c r="B3386" s="25" t="s">
        <v>51</v>
      </c>
      <c r="C3386" s="73">
        <v>31300</v>
      </c>
      <c r="D3386" s="73">
        <v>31300</v>
      </c>
      <c r="E3386" s="74">
        <f t="shared" si="766"/>
        <v>100</v>
      </c>
    </row>
    <row r="3387" spans="1:5" s="60" customFormat="1" x14ac:dyDescent="0.2">
      <c r="A3387" s="89">
        <v>412400</v>
      </c>
      <c r="B3387" s="25" t="s">
        <v>53</v>
      </c>
      <c r="C3387" s="73">
        <v>29200</v>
      </c>
      <c r="D3387" s="73">
        <v>29200</v>
      </c>
      <c r="E3387" s="74">
        <f t="shared" si="766"/>
        <v>100</v>
      </c>
    </row>
    <row r="3388" spans="1:5" s="60" customFormat="1" x14ac:dyDescent="0.2">
      <c r="A3388" s="89">
        <v>412500</v>
      </c>
      <c r="B3388" s="25" t="s">
        <v>55</v>
      </c>
      <c r="C3388" s="73">
        <v>52100</v>
      </c>
      <c r="D3388" s="73">
        <v>52100</v>
      </c>
      <c r="E3388" s="74">
        <f t="shared" si="766"/>
        <v>100</v>
      </c>
    </row>
    <row r="3389" spans="1:5" s="60" customFormat="1" x14ac:dyDescent="0.2">
      <c r="A3389" s="89">
        <v>412600</v>
      </c>
      <c r="B3389" s="25" t="s">
        <v>56</v>
      </c>
      <c r="C3389" s="73">
        <v>24700</v>
      </c>
      <c r="D3389" s="73">
        <v>24700</v>
      </c>
      <c r="E3389" s="74">
        <f t="shared" si="766"/>
        <v>100</v>
      </c>
    </row>
    <row r="3390" spans="1:5" s="60" customFormat="1" x14ac:dyDescent="0.2">
      <c r="A3390" s="89">
        <v>412700</v>
      </c>
      <c r="B3390" s="25" t="s">
        <v>58</v>
      </c>
      <c r="C3390" s="73">
        <v>42000</v>
      </c>
      <c r="D3390" s="73">
        <v>42000</v>
      </c>
      <c r="E3390" s="74">
        <f t="shared" si="766"/>
        <v>100</v>
      </c>
    </row>
    <row r="3391" spans="1:5" s="60" customFormat="1" x14ac:dyDescent="0.2">
      <c r="A3391" s="89">
        <v>412900</v>
      </c>
      <c r="B3391" s="126" t="s">
        <v>75</v>
      </c>
      <c r="C3391" s="73">
        <v>1800000</v>
      </c>
      <c r="D3391" s="73">
        <v>1800000</v>
      </c>
      <c r="E3391" s="74">
        <f t="shared" si="766"/>
        <v>100</v>
      </c>
    </row>
    <row r="3392" spans="1:5" s="60" customFormat="1" x14ac:dyDescent="0.2">
      <c r="A3392" s="89">
        <v>412900</v>
      </c>
      <c r="B3392" s="25" t="s">
        <v>78</v>
      </c>
      <c r="C3392" s="73">
        <v>73000</v>
      </c>
      <c r="D3392" s="73">
        <v>73000</v>
      </c>
      <c r="E3392" s="74">
        <f t="shared" si="766"/>
        <v>100</v>
      </c>
    </row>
    <row r="3393" spans="1:5" s="150" customFormat="1" ht="19.5" x14ac:dyDescent="0.2">
      <c r="A3393" s="91">
        <v>630000</v>
      </c>
      <c r="B3393" s="75" t="s">
        <v>308</v>
      </c>
      <c r="C3393" s="134">
        <f t="shared" ref="C3393" si="768">C3394</f>
        <v>400000</v>
      </c>
      <c r="D3393" s="124">
        <f>D3394</f>
        <v>550000</v>
      </c>
      <c r="E3393" s="125">
        <f t="shared" si="766"/>
        <v>137.5</v>
      </c>
    </row>
    <row r="3394" spans="1:5" s="150" customFormat="1" ht="19.5" x14ac:dyDescent="0.2">
      <c r="A3394" s="91">
        <v>638000</v>
      </c>
      <c r="B3394" s="75" t="s">
        <v>317</v>
      </c>
      <c r="C3394" s="134">
        <f t="shared" ref="C3394" si="769">C3395</f>
        <v>400000</v>
      </c>
      <c r="D3394" s="124">
        <f>D3395</f>
        <v>550000</v>
      </c>
      <c r="E3394" s="125">
        <f t="shared" si="766"/>
        <v>137.5</v>
      </c>
    </row>
    <row r="3395" spans="1:5" s="60" customFormat="1" x14ac:dyDescent="0.2">
      <c r="A3395" s="89">
        <v>638100</v>
      </c>
      <c r="B3395" s="25" t="s">
        <v>318</v>
      </c>
      <c r="C3395" s="73">
        <v>400000</v>
      </c>
      <c r="D3395" s="73">
        <v>550000</v>
      </c>
      <c r="E3395" s="74">
        <f t="shared" si="766"/>
        <v>137.5</v>
      </c>
    </row>
    <row r="3396" spans="1:5" s="156" customFormat="1" x14ac:dyDescent="0.2">
      <c r="A3396" s="145"/>
      <c r="B3396" s="146" t="s">
        <v>327</v>
      </c>
      <c r="C3396" s="147">
        <f>C3378+C3393</f>
        <v>40360900</v>
      </c>
      <c r="D3396" s="147">
        <f>D3378+D3393</f>
        <v>42360900</v>
      </c>
      <c r="E3396" s="140">
        <f t="shared" si="766"/>
        <v>104.95529088796336</v>
      </c>
    </row>
    <row r="3397" spans="1:5" s="60" customFormat="1" x14ac:dyDescent="0.2">
      <c r="A3397" s="88"/>
      <c r="B3397" s="67"/>
      <c r="C3397" s="124"/>
      <c r="D3397" s="124"/>
      <c r="E3397" s="125"/>
    </row>
    <row r="3398" spans="1:5" s="60" customFormat="1" x14ac:dyDescent="0.2">
      <c r="A3398" s="88"/>
      <c r="B3398" s="67"/>
      <c r="C3398" s="124"/>
      <c r="D3398" s="124"/>
      <c r="E3398" s="125"/>
    </row>
    <row r="3399" spans="1:5" s="60" customFormat="1" ht="19.5" x14ac:dyDescent="0.2">
      <c r="A3399" s="89" t="s">
        <v>392</v>
      </c>
      <c r="B3399" s="75"/>
      <c r="C3399" s="124"/>
      <c r="D3399" s="124"/>
      <c r="E3399" s="125"/>
    </row>
    <row r="3400" spans="1:5" s="60" customFormat="1" ht="19.5" x14ac:dyDescent="0.2">
      <c r="A3400" s="89" t="s">
        <v>525</v>
      </c>
      <c r="B3400" s="75"/>
      <c r="C3400" s="124"/>
      <c r="D3400" s="124"/>
      <c r="E3400" s="125"/>
    </row>
    <row r="3401" spans="1:5" s="60" customFormat="1" ht="19.5" x14ac:dyDescent="0.2">
      <c r="A3401" s="89" t="s">
        <v>443</v>
      </c>
      <c r="B3401" s="75"/>
      <c r="C3401" s="124"/>
      <c r="D3401" s="124"/>
      <c r="E3401" s="125"/>
    </row>
    <row r="3402" spans="1:5" s="60" customFormat="1" ht="19.5" x14ac:dyDescent="0.2">
      <c r="A3402" s="89" t="s">
        <v>657</v>
      </c>
      <c r="B3402" s="75"/>
      <c r="C3402" s="124"/>
      <c r="D3402" s="124"/>
      <c r="E3402" s="125"/>
    </row>
    <row r="3403" spans="1:5" s="60" customFormat="1" x14ac:dyDescent="0.2">
      <c r="A3403" s="89"/>
      <c r="B3403" s="66"/>
      <c r="C3403" s="124"/>
      <c r="D3403" s="124"/>
      <c r="E3403" s="125"/>
    </row>
    <row r="3404" spans="1:5" s="79" customFormat="1" ht="19.5" x14ac:dyDescent="0.2">
      <c r="A3404" s="91">
        <v>410000</v>
      </c>
      <c r="B3404" s="69" t="s">
        <v>42</v>
      </c>
      <c r="C3404" s="134">
        <f>C3405+C3410</f>
        <v>28457400</v>
      </c>
      <c r="D3404" s="134">
        <f>D3405+D3410</f>
        <v>29457400</v>
      </c>
      <c r="E3404" s="135">
        <f t="shared" si="766"/>
        <v>103.51402447166642</v>
      </c>
    </row>
    <row r="3405" spans="1:5" s="79" customFormat="1" ht="19.5" x14ac:dyDescent="0.2">
      <c r="A3405" s="91">
        <v>411000</v>
      </c>
      <c r="B3405" s="69" t="s">
        <v>43</v>
      </c>
      <c r="C3405" s="134">
        <f t="shared" ref="C3405" si="770">SUM(C3406:C3409)</f>
        <v>25855400</v>
      </c>
      <c r="D3405" s="134">
        <f>SUM(D3406:D3409)</f>
        <v>26855400</v>
      </c>
      <c r="E3405" s="135">
        <f t="shared" si="766"/>
        <v>103.86766400829228</v>
      </c>
    </row>
    <row r="3406" spans="1:5" s="60" customFormat="1" x14ac:dyDescent="0.2">
      <c r="A3406" s="89">
        <v>411100</v>
      </c>
      <c r="B3406" s="25" t="s">
        <v>44</v>
      </c>
      <c r="C3406" s="73">
        <v>25024500</v>
      </c>
      <c r="D3406" s="73">
        <v>26031500</v>
      </c>
      <c r="E3406" s="74">
        <f t="shared" si="766"/>
        <v>104.02405642470379</v>
      </c>
    </row>
    <row r="3407" spans="1:5" s="60" customFormat="1" ht="37.5" x14ac:dyDescent="0.2">
      <c r="A3407" s="89">
        <v>411200</v>
      </c>
      <c r="B3407" s="25" t="s">
        <v>45</v>
      </c>
      <c r="C3407" s="73">
        <v>406600</v>
      </c>
      <c r="D3407" s="73">
        <v>406600</v>
      </c>
      <c r="E3407" s="74">
        <f t="shared" si="766"/>
        <v>100</v>
      </c>
    </row>
    <row r="3408" spans="1:5" s="60" customFormat="1" ht="37.5" x14ac:dyDescent="0.2">
      <c r="A3408" s="89">
        <v>411300</v>
      </c>
      <c r="B3408" s="25" t="s">
        <v>46</v>
      </c>
      <c r="C3408" s="73">
        <v>404300</v>
      </c>
      <c r="D3408" s="73">
        <v>397300</v>
      </c>
      <c r="E3408" s="74">
        <f t="shared" si="766"/>
        <v>98.268612416522387</v>
      </c>
    </row>
    <row r="3409" spans="1:5" s="60" customFormat="1" x14ac:dyDescent="0.2">
      <c r="A3409" s="89">
        <v>411400</v>
      </c>
      <c r="B3409" s="25" t="s">
        <v>47</v>
      </c>
      <c r="C3409" s="73">
        <v>20000</v>
      </c>
      <c r="D3409" s="73">
        <v>20000</v>
      </c>
      <c r="E3409" s="74">
        <f t="shared" si="766"/>
        <v>100</v>
      </c>
    </row>
    <row r="3410" spans="1:5" s="79" customFormat="1" ht="19.5" x14ac:dyDescent="0.2">
      <c r="A3410" s="91">
        <v>412000</v>
      </c>
      <c r="B3410" s="75" t="s">
        <v>48</v>
      </c>
      <c r="C3410" s="134">
        <f>SUM(C3411:C3418)</f>
        <v>2602000</v>
      </c>
      <c r="D3410" s="134">
        <f>SUM(D3411:D3418)</f>
        <v>2602000</v>
      </c>
      <c r="E3410" s="135">
        <f t="shared" si="766"/>
        <v>100</v>
      </c>
    </row>
    <row r="3411" spans="1:5" s="60" customFormat="1" x14ac:dyDescent="0.2">
      <c r="A3411" s="138">
        <v>412100</v>
      </c>
      <c r="B3411" s="25" t="s">
        <v>49</v>
      </c>
      <c r="C3411" s="73">
        <v>1000</v>
      </c>
      <c r="D3411" s="73">
        <v>1000</v>
      </c>
      <c r="E3411" s="74">
        <f t="shared" si="766"/>
        <v>100</v>
      </c>
    </row>
    <row r="3412" spans="1:5" s="60" customFormat="1" ht="37.5" x14ac:dyDescent="0.2">
      <c r="A3412" s="89">
        <v>412200</v>
      </c>
      <c r="B3412" s="25" t="s">
        <v>50</v>
      </c>
      <c r="C3412" s="73">
        <v>340000</v>
      </c>
      <c r="D3412" s="73">
        <v>340000</v>
      </c>
      <c r="E3412" s="74">
        <f t="shared" si="766"/>
        <v>100</v>
      </c>
    </row>
    <row r="3413" spans="1:5" s="60" customFormat="1" x14ac:dyDescent="0.2">
      <c r="A3413" s="89">
        <v>412300</v>
      </c>
      <c r="B3413" s="25" t="s">
        <v>51</v>
      </c>
      <c r="C3413" s="73">
        <v>32000</v>
      </c>
      <c r="D3413" s="73">
        <v>32000</v>
      </c>
      <c r="E3413" s="74">
        <f t="shared" si="766"/>
        <v>100</v>
      </c>
    </row>
    <row r="3414" spans="1:5" s="60" customFormat="1" x14ac:dyDescent="0.2">
      <c r="A3414" s="89">
        <v>412400</v>
      </c>
      <c r="B3414" s="25" t="s">
        <v>53</v>
      </c>
      <c r="C3414" s="73">
        <v>5500</v>
      </c>
      <c r="D3414" s="73">
        <v>5500</v>
      </c>
      <c r="E3414" s="74">
        <f t="shared" si="766"/>
        <v>100</v>
      </c>
    </row>
    <row r="3415" spans="1:5" s="60" customFormat="1" x14ac:dyDescent="0.2">
      <c r="A3415" s="89">
        <v>412500</v>
      </c>
      <c r="B3415" s="25" t="s">
        <v>55</v>
      </c>
      <c r="C3415" s="73">
        <v>10000</v>
      </c>
      <c r="D3415" s="73">
        <v>10000</v>
      </c>
      <c r="E3415" s="74">
        <f t="shared" si="766"/>
        <v>100</v>
      </c>
    </row>
    <row r="3416" spans="1:5" s="60" customFormat="1" x14ac:dyDescent="0.2">
      <c r="A3416" s="89">
        <v>412600</v>
      </c>
      <c r="B3416" s="25" t="s">
        <v>56</v>
      </c>
      <c r="C3416" s="73">
        <v>13400</v>
      </c>
      <c r="D3416" s="73">
        <v>13400</v>
      </c>
      <c r="E3416" s="74">
        <f t="shared" si="766"/>
        <v>100</v>
      </c>
    </row>
    <row r="3417" spans="1:5" s="60" customFormat="1" x14ac:dyDescent="0.2">
      <c r="A3417" s="89">
        <v>412700</v>
      </c>
      <c r="B3417" s="25" t="s">
        <v>58</v>
      </c>
      <c r="C3417" s="73">
        <v>25100</v>
      </c>
      <c r="D3417" s="73">
        <v>25100</v>
      </c>
      <c r="E3417" s="74">
        <f t="shared" si="766"/>
        <v>100</v>
      </c>
    </row>
    <row r="3418" spans="1:5" s="60" customFormat="1" x14ac:dyDescent="0.2">
      <c r="A3418" s="89">
        <v>412900</v>
      </c>
      <c r="B3418" s="126" t="s">
        <v>75</v>
      </c>
      <c r="C3418" s="73">
        <v>2175000</v>
      </c>
      <c r="D3418" s="73">
        <v>2175000</v>
      </c>
      <c r="E3418" s="74">
        <f t="shared" si="766"/>
        <v>100</v>
      </c>
    </row>
    <row r="3419" spans="1:5" s="79" customFormat="1" ht="19.5" x14ac:dyDescent="0.2">
      <c r="A3419" s="91">
        <v>480000</v>
      </c>
      <c r="B3419" s="75" t="s">
        <v>221</v>
      </c>
      <c r="C3419" s="134">
        <f t="shared" ref="C3419:C3420" si="771">C3420</f>
        <v>1020600</v>
      </c>
      <c r="D3419" s="134">
        <f>D3420</f>
        <v>1020600</v>
      </c>
      <c r="E3419" s="135">
        <f t="shared" si="766"/>
        <v>100</v>
      </c>
    </row>
    <row r="3420" spans="1:5" s="79" customFormat="1" ht="19.5" x14ac:dyDescent="0.2">
      <c r="A3420" s="91">
        <v>488000</v>
      </c>
      <c r="B3420" s="75" t="s">
        <v>29</v>
      </c>
      <c r="C3420" s="134">
        <f t="shared" si="771"/>
        <v>1020600</v>
      </c>
      <c r="D3420" s="134">
        <f>D3421</f>
        <v>1020600</v>
      </c>
      <c r="E3420" s="135">
        <f t="shared" si="766"/>
        <v>100</v>
      </c>
    </row>
    <row r="3421" spans="1:5" s="60" customFormat="1" x14ac:dyDescent="0.2">
      <c r="A3421" s="89">
        <v>488100</v>
      </c>
      <c r="B3421" s="25" t="s">
        <v>254</v>
      </c>
      <c r="C3421" s="73">
        <v>1020600</v>
      </c>
      <c r="D3421" s="73">
        <v>1020600</v>
      </c>
      <c r="E3421" s="74">
        <f t="shared" si="766"/>
        <v>100</v>
      </c>
    </row>
    <row r="3422" spans="1:5" s="79" customFormat="1" ht="19.5" x14ac:dyDescent="0.2">
      <c r="A3422" s="91">
        <v>630000</v>
      </c>
      <c r="B3422" s="75" t="s">
        <v>308</v>
      </c>
      <c r="C3422" s="134">
        <f t="shared" ref="C3422" si="772">C3423</f>
        <v>350000</v>
      </c>
      <c r="D3422" s="134">
        <f>D3423</f>
        <v>350000</v>
      </c>
      <c r="E3422" s="135">
        <f t="shared" ref="E3422:E3468" si="773">D3422/C3422*100</f>
        <v>100</v>
      </c>
    </row>
    <row r="3423" spans="1:5" s="79" customFormat="1" ht="19.5" x14ac:dyDescent="0.2">
      <c r="A3423" s="91">
        <v>638000</v>
      </c>
      <c r="B3423" s="75" t="s">
        <v>317</v>
      </c>
      <c r="C3423" s="134">
        <f t="shared" ref="C3423" si="774">C3424</f>
        <v>350000</v>
      </c>
      <c r="D3423" s="134">
        <f>D3424</f>
        <v>350000</v>
      </c>
      <c r="E3423" s="135">
        <f t="shared" si="773"/>
        <v>100</v>
      </c>
    </row>
    <row r="3424" spans="1:5" s="60" customFormat="1" x14ac:dyDescent="0.2">
      <c r="A3424" s="89">
        <v>638100</v>
      </c>
      <c r="B3424" s="25" t="s">
        <v>318</v>
      </c>
      <c r="C3424" s="73">
        <v>350000</v>
      </c>
      <c r="D3424" s="73">
        <v>350000</v>
      </c>
      <c r="E3424" s="74">
        <f t="shared" si="773"/>
        <v>100</v>
      </c>
    </row>
    <row r="3425" spans="1:5" s="156" customFormat="1" x14ac:dyDescent="0.2">
      <c r="A3425" s="145"/>
      <c r="B3425" s="146" t="s">
        <v>327</v>
      </c>
      <c r="C3425" s="147">
        <f>C3404+C3419+C3422</f>
        <v>29828000</v>
      </c>
      <c r="D3425" s="147">
        <f>D3404+D3419+D3422</f>
        <v>30828000</v>
      </c>
      <c r="E3425" s="140">
        <f t="shared" si="773"/>
        <v>103.35255464664075</v>
      </c>
    </row>
    <row r="3426" spans="1:5" s="60" customFormat="1" x14ac:dyDescent="0.2">
      <c r="A3426" s="88"/>
      <c r="B3426" s="67"/>
      <c r="C3426" s="124"/>
      <c r="D3426" s="124"/>
      <c r="E3426" s="125"/>
    </row>
    <row r="3427" spans="1:5" s="60" customFormat="1" x14ac:dyDescent="0.2">
      <c r="A3427" s="88"/>
      <c r="B3427" s="67"/>
      <c r="C3427" s="124"/>
      <c r="D3427" s="124"/>
      <c r="E3427" s="125"/>
    </row>
    <row r="3428" spans="1:5" s="60" customFormat="1" ht="19.5" x14ac:dyDescent="0.2">
      <c r="A3428" s="89" t="s">
        <v>394</v>
      </c>
      <c r="B3428" s="75"/>
      <c r="C3428" s="124"/>
      <c r="D3428" s="124"/>
      <c r="E3428" s="125"/>
    </row>
    <row r="3429" spans="1:5" s="60" customFormat="1" ht="19.5" x14ac:dyDescent="0.2">
      <c r="A3429" s="89" t="s">
        <v>525</v>
      </c>
      <c r="B3429" s="75"/>
      <c r="C3429" s="124"/>
      <c r="D3429" s="124"/>
      <c r="E3429" s="125"/>
    </row>
    <row r="3430" spans="1:5" s="60" customFormat="1" ht="19.5" x14ac:dyDescent="0.2">
      <c r="A3430" s="89" t="s">
        <v>445</v>
      </c>
      <c r="B3430" s="75"/>
      <c r="C3430" s="124"/>
      <c r="D3430" s="124"/>
      <c r="E3430" s="125"/>
    </row>
    <row r="3431" spans="1:5" s="60" customFormat="1" ht="19.5" x14ac:dyDescent="0.2">
      <c r="A3431" s="89" t="s">
        <v>326</v>
      </c>
      <c r="B3431" s="75"/>
      <c r="C3431" s="124"/>
      <c r="D3431" s="124"/>
      <c r="E3431" s="125"/>
    </row>
    <row r="3432" spans="1:5" s="60" customFormat="1" x14ac:dyDescent="0.2">
      <c r="A3432" s="89"/>
      <c r="B3432" s="66"/>
      <c r="C3432" s="124"/>
      <c r="D3432" s="124"/>
      <c r="E3432" s="125"/>
    </row>
    <row r="3433" spans="1:5" s="79" customFormat="1" ht="19.5" x14ac:dyDescent="0.2">
      <c r="A3433" s="91">
        <v>410000</v>
      </c>
      <c r="B3433" s="69" t="s">
        <v>42</v>
      </c>
      <c r="C3433" s="134">
        <f>C3434</f>
        <v>495400</v>
      </c>
      <c r="D3433" s="134">
        <f>D3434</f>
        <v>495400</v>
      </c>
      <c r="E3433" s="135">
        <f t="shared" si="773"/>
        <v>100</v>
      </c>
    </row>
    <row r="3434" spans="1:5" s="79" customFormat="1" ht="19.5" x14ac:dyDescent="0.2">
      <c r="A3434" s="91">
        <v>411000</v>
      </c>
      <c r="B3434" s="69" t="s">
        <v>43</v>
      </c>
      <c r="C3434" s="134">
        <f>SUM(C3435:C3435)</f>
        <v>495400</v>
      </c>
      <c r="D3434" s="134">
        <f>SUM(D3435:D3435)</f>
        <v>495400</v>
      </c>
      <c r="E3434" s="135">
        <f t="shared" si="773"/>
        <v>100</v>
      </c>
    </row>
    <row r="3435" spans="1:5" s="60" customFormat="1" x14ac:dyDescent="0.2">
      <c r="A3435" s="89">
        <v>411100</v>
      </c>
      <c r="B3435" s="25" t="s">
        <v>44</v>
      </c>
      <c r="C3435" s="73">
        <v>495400</v>
      </c>
      <c r="D3435" s="73">
        <v>495400</v>
      </c>
      <c r="E3435" s="74">
        <f t="shared" si="773"/>
        <v>100</v>
      </c>
    </row>
    <row r="3436" spans="1:5" s="156" customFormat="1" x14ac:dyDescent="0.2">
      <c r="A3436" s="145"/>
      <c r="B3436" s="146" t="s">
        <v>327</v>
      </c>
      <c r="C3436" s="147">
        <f>C3433</f>
        <v>495400</v>
      </c>
      <c r="D3436" s="147">
        <f>D3433</f>
        <v>495400</v>
      </c>
      <c r="E3436" s="140">
        <f t="shared" si="773"/>
        <v>100</v>
      </c>
    </row>
    <row r="3437" spans="1:5" s="60" customFormat="1" x14ac:dyDescent="0.2">
      <c r="A3437" s="88"/>
      <c r="B3437" s="67"/>
      <c r="C3437" s="124"/>
      <c r="D3437" s="124"/>
      <c r="E3437" s="125"/>
    </row>
    <row r="3438" spans="1:5" s="60" customFormat="1" x14ac:dyDescent="0.2">
      <c r="A3438" s="88"/>
      <c r="B3438" s="67"/>
      <c r="C3438" s="124"/>
      <c r="D3438" s="124"/>
      <c r="E3438" s="125"/>
    </row>
    <row r="3439" spans="1:5" s="60" customFormat="1" ht="19.5" x14ac:dyDescent="0.2">
      <c r="A3439" s="89" t="s">
        <v>395</v>
      </c>
      <c r="B3439" s="75"/>
      <c r="C3439" s="124"/>
      <c r="D3439" s="124"/>
      <c r="E3439" s="125"/>
    </row>
    <row r="3440" spans="1:5" s="60" customFormat="1" ht="19.5" x14ac:dyDescent="0.2">
      <c r="A3440" s="89" t="s">
        <v>525</v>
      </c>
      <c r="B3440" s="75"/>
      <c r="C3440" s="124"/>
      <c r="D3440" s="124"/>
      <c r="E3440" s="125"/>
    </row>
    <row r="3441" spans="1:5" s="60" customFormat="1" ht="19.5" x14ac:dyDescent="0.2">
      <c r="A3441" s="89" t="s">
        <v>446</v>
      </c>
      <c r="B3441" s="75"/>
      <c r="C3441" s="124"/>
      <c r="D3441" s="124"/>
      <c r="E3441" s="125"/>
    </row>
    <row r="3442" spans="1:5" s="60" customFormat="1" ht="19.5" x14ac:dyDescent="0.2">
      <c r="A3442" s="89" t="s">
        <v>326</v>
      </c>
      <c r="B3442" s="75"/>
      <c r="C3442" s="124"/>
      <c r="D3442" s="124"/>
      <c r="E3442" s="125"/>
    </row>
    <row r="3443" spans="1:5" s="60" customFormat="1" x14ac:dyDescent="0.2">
      <c r="A3443" s="89"/>
      <c r="B3443" s="66"/>
      <c r="C3443" s="124"/>
      <c r="D3443" s="124"/>
      <c r="E3443" s="125"/>
    </row>
    <row r="3444" spans="1:5" s="79" customFormat="1" ht="19.5" x14ac:dyDescent="0.2">
      <c r="A3444" s="91">
        <v>410000</v>
      </c>
      <c r="B3444" s="69" t="s">
        <v>42</v>
      </c>
      <c r="C3444" s="134">
        <f t="shared" ref="C3444" si="775">C3445+C3448</f>
        <v>381600</v>
      </c>
      <c r="D3444" s="134">
        <f>D3445+D3448</f>
        <v>381600</v>
      </c>
      <c r="E3444" s="135">
        <f t="shared" si="773"/>
        <v>100</v>
      </c>
    </row>
    <row r="3445" spans="1:5" s="79" customFormat="1" ht="19.5" x14ac:dyDescent="0.2">
      <c r="A3445" s="91">
        <v>411000</v>
      </c>
      <c r="B3445" s="69" t="s">
        <v>43</v>
      </c>
      <c r="C3445" s="134">
        <f t="shared" ref="C3445" si="776">SUM(C3446:C3447)</f>
        <v>297000</v>
      </c>
      <c r="D3445" s="134">
        <f>SUM(D3446:D3447)</f>
        <v>297000</v>
      </c>
      <c r="E3445" s="135">
        <f t="shared" si="773"/>
        <v>100</v>
      </c>
    </row>
    <row r="3446" spans="1:5" s="60" customFormat="1" x14ac:dyDescent="0.2">
      <c r="A3446" s="89">
        <v>411100</v>
      </c>
      <c r="B3446" s="25" t="s">
        <v>44</v>
      </c>
      <c r="C3446" s="73">
        <v>296000</v>
      </c>
      <c r="D3446" s="73">
        <v>296000</v>
      </c>
      <c r="E3446" s="74">
        <f t="shared" si="773"/>
        <v>100</v>
      </c>
    </row>
    <row r="3447" spans="1:5" s="60" customFormat="1" ht="37.5" x14ac:dyDescent="0.2">
      <c r="A3447" s="89">
        <v>411200</v>
      </c>
      <c r="B3447" s="25" t="s">
        <v>45</v>
      </c>
      <c r="C3447" s="73">
        <v>1000</v>
      </c>
      <c r="D3447" s="73">
        <v>1000</v>
      </c>
      <c r="E3447" s="74">
        <f t="shared" si="773"/>
        <v>100</v>
      </c>
    </row>
    <row r="3448" spans="1:5" s="79" customFormat="1" ht="19.5" x14ac:dyDescent="0.2">
      <c r="A3448" s="91">
        <v>412000</v>
      </c>
      <c r="B3448" s="75" t="s">
        <v>48</v>
      </c>
      <c r="C3448" s="134">
        <f>SUM(C3449:C3454)</f>
        <v>84600</v>
      </c>
      <c r="D3448" s="134">
        <f>SUM(D3449:D3454)</f>
        <v>84600</v>
      </c>
      <c r="E3448" s="135">
        <f t="shared" si="773"/>
        <v>100</v>
      </c>
    </row>
    <row r="3449" spans="1:5" s="60" customFormat="1" ht="37.5" x14ac:dyDescent="0.2">
      <c r="A3449" s="89">
        <v>412200</v>
      </c>
      <c r="B3449" s="25" t="s">
        <v>50</v>
      </c>
      <c r="C3449" s="73">
        <v>12900</v>
      </c>
      <c r="D3449" s="73">
        <v>12900</v>
      </c>
      <c r="E3449" s="74">
        <f t="shared" si="773"/>
        <v>100</v>
      </c>
    </row>
    <row r="3450" spans="1:5" s="60" customFormat="1" x14ac:dyDescent="0.2">
      <c r="A3450" s="89">
        <v>412300</v>
      </c>
      <c r="B3450" s="25" t="s">
        <v>51</v>
      </c>
      <c r="C3450" s="73">
        <v>1500</v>
      </c>
      <c r="D3450" s="73">
        <v>1500</v>
      </c>
      <c r="E3450" s="74">
        <f t="shared" si="773"/>
        <v>100</v>
      </c>
    </row>
    <row r="3451" spans="1:5" s="60" customFormat="1" x14ac:dyDescent="0.2">
      <c r="A3451" s="89">
        <v>412500</v>
      </c>
      <c r="B3451" s="25" t="s">
        <v>55</v>
      </c>
      <c r="C3451" s="73">
        <v>800</v>
      </c>
      <c r="D3451" s="73">
        <v>800</v>
      </c>
      <c r="E3451" s="74">
        <f t="shared" si="773"/>
        <v>100</v>
      </c>
    </row>
    <row r="3452" spans="1:5" s="60" customFormat="1" x14ac:dyDescent="0.2">
      <c r="A3452" s="89">
        <v>412600</v>
      </c>
      <c r="B3452" s="25" t="s">
        <v>56</v>
      </c>
      <c r="C3452" s="73">
        <v>3000</v>
      </c>
      <c r="D3452" s="73">
        <v>3000</v>
      </c>
      <c r="E3452" s="74">
        <f t="shared" si="773"/>
        <v>100</v>
      </c>
    </row>
    <row r="3453" spans="1:5" s="60" customFormat="1" x14ac:dyDescent="0.2">
      <c r="A3453" s="89">
        <v>412700</v>
      </c>
      <c r="B3453" s="25" t="s">
        <v>58</v>
      </c>
      <c r="C3453" s="73">
        <v>6400</v>
      </c>
      <c r="D3453" s="73">
        <v>6400</v>
      </c>
      <c r="E3453" s="74">
        <f t="shared" si="773"/>
        <v>100</v>
      </c>
    </row>
    <row r="3454" spans="1:5" s="60" customFormat="1" x14ac:dyDescent="0.2">
      <c r="A3454" s="89">
        <v>412900</v>
      </c>
      <c r="B3454" s="126" t="s">
        <v>75</v>
      </c>
      <c r="C3454" s="73">
        <v>60000</v>
      </c>
      <c r="D3454" s="73">
        <v>60000</v>
      </c>
      <c r="E3454" s="74">
        <f t="shared" si="773"/>
        <v>100</v>
      </c>
    </row>
    <row r="3455" spans="1:5" s="156" customFormat="1" x14ac:dyDescent="0.2">
      <c r="A3455" s="145"/>
      <c r="B3455" s="146" t="s">
        <v>327</v>
      </c>
      <c r="C3455" s="147">
        <f>C3444</f>
        <v>381600</v>
      </c>
      <c r="D3455" s="147">
        <f>D3444</f>
        <v>381600</v>
      </c>
      <c r="E3455" s="140">
        <f t="shared" si="773"/>
        <v>100</v>
      </c>
    </row>
    <row r="3456" spans="1:5" s="60" customFormat="1" x14ac:dyDescent="0.2">
      <c r="A3456" s="88"/>
      <c r="B3456" s="67"/>
      <c r="C3456" s="124"/>
      <c r="D3456" s="124"/>
      <c r="E3456" s="125"/>
    </row>
    <row r="3457" spans="1:5" s="60" customFormat="1" x14ac:dyDescent="0.2">
      <c r="A3457" s="88"/>
      <c r="B3457" s="67"/>
      <c r="C3457" s="124"/>
      <c r="D3457" s="124"/>
      <c r="E3457" s="125"/>
    </row>
    <row r="3458" spans="1:5" s="60" customFormat="1" ht="19.5" x14ac:dyDescent="0.2">
      <c r="A3458" s="89" t="s">
        <v>648</v>
      </c>
      <c r="B3458" s="75"/>
      <c r="C3458" s="124"/>
      <c r="D3458" s="124"/>
      <c r="E3458" s="125"/>
    </row>
    <row r="3459" spans="1:5" s="60" customFormat="1" ht="19.5" x14ac:dyDescent="0.2">
      <c r="A3459" s="89" t="s">
        <v>525</v>
      </c>
      <c r="B3459" s="75"/>
      <c r="C3459" s="124"/>
      <c r="D3459" s="124"/>
      <c r="E3459" s="125"/>
    </row>
    <row r="3460" spans="1:5" s="60" customFormat="1" ht="19.5" x14ac:dyDescent="0.2">
      <c r="A3460" s="89" t="s">
        <v>448</v>
      </c>
      <c r="B3460" s="75"/>
      <c r="C3460" s="124"/>
      <c r="D3460" s="124"/>
      <c r="E3460" s="125"/>
    </row>
    <row r="3461" spans="1:5" s="60" customFormat="1" ht="19.5" x14ac:dyDescent="0.2">
      <c r="A3461" s="89" t="s">
        <v>537</v>
      </c>
      <c r="B3461" s="75"/>
      <c r="C3461" s="124"/>
      <c r="D3461" s="124"/>
      <c r="E3461" s="125"/>
    </row>
    <row r="3462" spans="1:5" s="60" customFormat="1" x14ac:dyDescent="0.2">
      <c r="A3462" s="89"/>
      <c r="B3462" s="66"/>
      <c r="C3462" s="124"/>
      <c r="D3462" s="124"/>
      <c r="E3462" s="125"/>
    </row>
    <row r="3463" spans="1:5" s="79" customFormat="1" ht="19.5" x14ac:dyDescent="0.2">
      <c r="A3463" s="91">
        <v>410000</v>
      </c>
      <c r="B3463" s="69" t="s">
        <v>42</v>
      </c>
      <c r="C3463" s="134">
        <f t="shared" ref="C3463" si="777">C3464+C3469</f>
        <v>3630000</v>
      </c>
      <c r="D3463" s="134">
        <f>D3464+D3469</f>
        <v>3611200</v>
      </c>
      <c r="E3463" s="135">
        <f t="shared" si="773"/>
        <v>99.48209366391184</v>
      </c>
    </row>
    <row r="3464" spans="1:5" s="79" customFormat="1" ht="19.5" x14ac:dyDescent="0.2">
      <c r="A3464" s="91">
        <v>411000</v>
      </c>
      <c r="B3464" s="69" t="s">
        <v>43</v>
      </c>
      <c r="C3464" s="134">
        <f t="shared" ref="C3464" si="778">SUM(C3465:C3468)</f>
        <v>3623500</v>
      </c>
      <c r="D3464" s="134">
        <f>SUM(D3465:D3468)</f>
        <v>3603200</v>
      </c>
      <c r="E3464" s="135">
        <f t="shared" si="773"/>
        <v>99.439768179936522</v>
      </c>
    </row>
    <row r="3465" spans="1:5" s="60" customFormat="1" x14ac:dyDescent="0.2">
      <c r="A3465" s="89">
        <v>411100</v>
      </c>
      <c r="B3465" s="25" t="s">
        <v>44</v>
      </c>
      <c r="C3465" s="73">
        <v>3514000</v>
      </c>
      <c r="D3465" s="73">
        <v>3470000</v>
      </c>
      <c r="E3465" s="74">
        <f t="shared" si="773"/>
        <v>98.747865680136599</v>
      </c>
    </row>
    <row r="3466" spans="1:5" s="60" customFormat="1" ht="37.5" x14ac:dyDescent="0.2">
      <c r="A3466" s="89">
        <v>411200</v>
      </c>
      <c r="B3466" s="25" t="s">
        <v>45</v>
      </c>
      <c r="C3466" s="73">
        <v>13500</v>
      </c>
      <c r="D3466" s="73">
        <v>13100</v>
      </c>
      <c r="E3466" s="74">
        <f t="shared" si="773"/>
        <v>97.037037037037038</v>
      </c>
    </row>
    <row r="3467" spans="1:5" s="60" customFormat="1" ht="37.5" x14ac:dyDescent="0.2">
      <c r="A3467" s="89">
        <v>411300</v>
      </c>
      <c r="B3467" s="25" t="s">
        <v>46</v>
      </c>
      <c r="C3467" s="73">
        <v>56000</v>
      </c>
      <c r="D3467" s="73">
        <v>80000</v>
      </c>
      <c r="E3467" s="74">
        <f t="shared" si="773"/>
        <v>142.85714285714286</v>
      </c>
    </row>
    <row r="3468" spans="1:5" s="60" customFormat="1" x14ac:dyDescent="0.2">
      <c r="A3468" s="89">
        <v>411400</v>
      </c>
      <c r="B3468" s="25" t="s">
        <v>47</v>
      </c>
      <c r="C3468" s="73">
        <v>40000</v>
      </c>
      <c r="D3468" s="73">
        <v>40100</v>
      </c>
      <c r="E3468" s="74">
        <f t="shared" si="773"/>
        <v>100.25</v>
      </c>
    </row>
    <row r="3469" spans="1:5" s="79" customFormat="1" ht="19.5" x14ac:dyDescent="0.2">
      <c r="A3469" s="91">
        <v>412000</v>
      </c>
      <c r="B3469" s="75" t="s">
        <v>48</v>
      </c>
      <c r="C3469" s="134">
        <f t="shared" ref="C3469" si="779">SUM(C3470:C3470)</f>
        <v>6500</v>
      </c>
      <c r="D3469" s="134">
        <f>SUM(D3470:D3470)</f>
        <v>8000.0000000000009</v>
      </c>
      <c r="E3469" s="135">
        <f t="shared" ref="E3469:E3521" si="780">D3469/C3469*100</f>
        <v>123.07692307692308</v>
      </c>
    </row>
    <row r="3470" spans="1:5" s="60" customFormat="1" x14ac:dyDescent="0.2">
      <c r="A3470" s="89">
        <v>412900</v>
      </c>
      <c r="B3470" s="25" t="s">
        <v>78</v>
      </c>
      <c r="C3470" s="73">
        <v>6500</v>
      </c>
      <c r="D3470" s="73">
        <v>8000.0000000000009</v>
      </c>
      <c r="E3470" s="74">
        <f t="shared" si="780"/>
        <v>123.07692307692308</v>
      </c>
    </row>
    <row r="3471" spans="1:5" s="79" customFormat="1" ht="19.5" x14ac:dyDescent="0.2">
      <c r="A3471" s="91">
        <v>510000</v>
      </c>
      <c r="B3471" s="75" t="s">
        <v>273</v>
      </c>
      <c r="C3471" s="134">
        <f t="shared" ref="C3471" si="781">C3472</f>
        <v>2000000</v>
      </c>
      <c r="D3471" s="134">
        <f>D3472</f>
        <v>2000000</v>
      </c>
      <c r="E3471" s="135">
        <f t="shared" si="780"/>
        <v>100</v>
      </c>
    </row>
    <row r="3472" spans="1:5" s="79" customFormat="1" ht="19.5" x14ac:dyDescent="0.2">
      <c r="A3472" s="91">
        <v>511000</v>
      </c>
      <c r="B3472" s="75" t="s">
        <v>274</v>
      </c>
      <c r="C3472" s="134">
        <f>SUM(C3473:C3473)</f>
        <v>2000000</v>
      </c>
      <c r="D3472" s="134">
        <f>SUM(D3473:D3473)</f>
        <v>2000000</v>
      </c>
      <c r="E3472" s="135">
        <f t="shared" si="780"/>
        <v>100</v>
      </c>
    </row>
    <row r="3473" spans="1:5" s="60" customFormat="1" x14ac:dyDescent="0.2">
      <c r="A3473" s="138">
        <v>511100</v>
      </c>
      <c r="B3473" s="25" t="s">
        <v>275</v>
      </c>
      <c r="C3473" s="73">
        <v>2000000</v>
      </c>
      <c r="D3473" s="73">
        <v>2000000</v>
      </c>
      <c r="E3473" s="74">
        <f t="shared" si="780"/>
        <v>100</v>
      </c>
    </row>
    <row r="3474" spans="1:5" s="79" customFormat="1" ht="19.5" x14ac:dyDescent="0.2">
      <c r="A3474" s="91">
        <v>630000</v>
      </c>
      <c r="B3474" s="75" t="s">
        <v>308</v>
      </c>
      <c r="C3474" s="134">
        <f t="shared" ref="C3474" si="782">C3475</f>
        <v>26000</v>
      </c>
      <c r="D3474" s="134">
        <f>D3475</f>
        <v>40000</v>
      </c>
      <c r="E3474" s="135">
        <f t="shared" si="780"/>
        <v>153.84615384615387</v>
      </c>
    </row>
    <row r="3475" spans="1:5" s="79" customFormat="1" ht="19.5" x14ac:dyDescent="0.2">
      <c r="A3475" s="91">
        <v>638000</v>
      </c>
      <c r="B3475" s="75" t="s">
        <v>317</v>
      </c>
      <c r="C3475" s="134">
        <f t="shared" ref="C3475" si="783">C3476</f>
        <v>26000</v>
      </c>
      <c r="D3475" s="134">
        <f>D3476</f>
        <v>40000</v>
      </c>
      <c r="E3475" s="135">
        <f t="shared" si="780"/>
        <v>153.84615384615387</v>
      </c>
    </row>
    <row r="3476" spans="1:5" s="60" customFormat="1" x14ac:dyDescent="0.2">
      <c r="A3476" s="89">
        <v>638100</v>
      </c>
      <c r="B3476" s="25" t="s">
        <v>318</v>
      </c>
      <c r="C3476" s="73">
        <v>26000</v>
      </c>
      <c r="D3476" s="73">
        <v>40000</v>
      </c>
      <c r="E3476" s="74">
        <f t="shared" si="780"/>
        <v>153.84615384615387</v>
      </c>
    </row>
    <row r="3477" spans="1:5" s="156" customFormat="1" x14ac:dyDescent="0.2">
      <c r="A3477" s="145"/>
      <c r="B3477" s="146" t="s">
        <v>327</v>
      </c>
      <c r="C3477" s="139">
        <f>C3463+C3471+C3474</f>
        <v>5656000</v>
      </c>
      <c r="D3477" s="147">
        <f>D3463+D3471+D3474</f>
        <v>5651200</v>
      </c>
      <c r="E3477" s="140">
        <f t="shared" si="780"/>
        <v>99.915134370579921</v>
      </c>
    </row>
    <row r="3478" spans="1:5" s="60" customFormat="1" x14ac:dyDescent="0.2">
      <c r="A3478" s="88"/>
      <c r="B3478" s="67"/>
      <c r="C3478" s="124"/>
      <c r="D3478" s="124"/>
      <c r="E3478" s="125"/>
    </row>
    <row r="3479" spans="1:5" s="60" customFormat="1" x14ac:dyDescent="0.2">
      <c r="A3479" s="77"/>
      <c r="B3479" s="67"/>
      <c r="C3479" s="132"/>
      <c r="D3479" s="132"/>
      <c r="E3479" s="133"/>
    </row>
    <row r="3480" spans="1:5" s="60" customFormat="1" ht="19.5" x14ac:dyDescent="0.2">
      <c r="A3480" s="89" t="s">
        <v>528</v>
      </c>
      <c r="B3480" s="75"/>
      <c r="C3480" s="132"/>
      <c r="D3480" s="132"/>
      <c r="E3480" s="133"/>
    </row>
    <row r="3481" spans="1:5" s="60" customFormat="1" ht="19.5" x14ac:dyDescent="0.2">
      <c r="A3481" s="89" t="s">
        <v>529</v>
      </c>
      <c r="B3481" s="75"/>
      <c r="C3481" s="132"/>
      <c r="D3481" s="132"/>
      <c r="E3481" s="133"/>
    </row>
    <row r="3482" spans="1:5" s="60" customFormat="1" ht="19.5" x14ac:dyDescent="0.2">
      <c r="A3482" s="89" t="s">
        <v>429</v>
      </c>
      <c r="B3482" s="75"/>
      <c r="C3482" s="132"/>
      <c r="D3482" s="132"/>
      <c r="E3482" s="133"/>
    </row>
    <row r="3483" spans="1:5" s="60" customFormat="1" ht="19.5" x14ac:dyDescent="0.2">
      <c r="A3483" s="89" t="s">
        <v>326</v>
      </c>
      <c r="B3483" s="75"/>
      <c r="C3483" s="132"/>
      <c r="D3483" s="132"/>
      <c r="E3483" s="133"/>
    </row>
    <row r="3484" spans="1:5" s="60" customFormat="1" x14ac:dyDescent="0.2">
      <c r="A3484" s="89"/>
      <c r="B3484" s="66"/>
      <c r="C3484" s="124"/>
      <c r="D3484" s="124"/>
      <c r="E3484" s="125"/>
    </row>
    <row r="3485" spans="1:5" s="60" customFormat="1" ht="19.5" x14ac:dyDescent="0.2">
      <c r="A3485" s="91">
        <v>410000</v>
      </c>
      <c r="B3485" s="69" t="s">
        <v>42</v>
      </c>
      <c r="C3485" s="134">
        <f>C3486+C3491+C3503+C3507+C3514</f>
        <v>23722900</v>
      </c>
      <c r="D3485" s="134">
        <f>D3486+D3491+D3503+D3507+D3514</f>
        <v>23922900</v>
      </c>
      <c r="E3485" s="135">
        <f t="shared" si="780"/>
        <v>100.84306724725897</v>
      </c>
    </row>
    <row r="3486" spans="1:5" s="60" customFormat="1" ht="19.5" x14ac:dyDescent="0.2">
      <c r="A3486" s="91">
        <v>411000</v>
      </c>
      <c r="B3486" s="69" t="s">
        <v>43</v>
      </c>
      <c r="C3486" s="134">
        <f t="shared" ref="C3486" si="784">SUM(C3487:C3490)</f>
        <v>2040800</v>
      </c>
      <c r="D3486" s="134">
        <f t="shared" ref="D3486" si="785">SUM(D3487:D3490)</f>
        <v>2040800</v>
      </c>
      <c r="E3486" s="135">
        <f t="shared" si="780"/>
        <v>100</v>
      </c>
    </row>
    <row r="3487" spans="1:5" s="60" customFormat="1" x14ac:dyDescent="0.2">
      <c r="A3487" s="89">
        <v>411100</v>
      </c>
      <c r="B3487" s="25" t="s">
        <v>44</v>
      </c>
      <c r="C3487" s="73">
        <v>1900000</v>
      </c>
      <c r="D3487" s="73">
        <v>1900000</v>
      </c>
      <c r="E3487" s="74">
        <f t="shared" si="780"/>
        <v>100</v>
      </c>
    </row>
    <row r="3488" spans="1:5" s="60" customFormat="1" ht="37.5" x14ac:dyDescent="0.2">
      <c r="A3488" s="89">
        <v>411200</v>
      </c>
      <c r="B3488" s="25" t="s">
        <v>45</v>
      </c>
      <c r="C3488" s="73">
        <v>76500</v>
      </c>
      <c r="D3488" s="73">
        <v>76500</v>
      </c>
      <c r="E3488" s="74">
        <f t="shared" si="780"/>
        <v>100</v>
      </c>
    </row>
    <row r="3489" spans="1:5" s="60" customFormat="1" ht="37.5" x14ac:dyDescent="0.2">
      <c r="A3489" s="89">
        <v>411300</v>
      </c>
      <c r="B3489" s="25" t="s">
        <v>46</v>
      </c>
      <c r="C3489" s="73">
        <v>49900</v>
      </c>
      <c r="D3489" s="73">
        <v>49900</v>
      </c>
      <c r="E3489" s="74">
        <f t="shared" si="780"/>
        <v>100</v>
      </c>
    </row>
    <row r="3490" spans="1:5" s="60" customFormat="1" x14ac:dyDescent="0.2">
      <c r="A3490" s="89">
        <v>411400</v>
      </c>
      <c r="B3490" s="25" t="s">
        <v>47</v>
      </c>
      <c r="C3490" s="73">
        <v>14400</v>
      </c>
      <c r="D3490" s="73">
        <v>14400</v>
      </c>
      <c r="E3490" s="74">
        <f t="shared" si="780"/>
        <v>100</v>
      </c>
    </row>
    <row r="3491" spans="1:5" s="60" customFormat="1" ht="19.5" x14ac:dyDescent="0.2">
      <c r="A3491" s="91">
        <v>412000</v>
      </c>
      <c r="B3491" s="75" t="s">
        <v>48</v>
      </c>
      <c r="C3491" s="134">
        <f t="shared" ref="C3491" si="786">SUM(C3492:C3502)</f>
        <v>549600</v>
      </c>
      <c r="D3491" s="134">
        <f>SUM(D3492:D3502)</f>
        <v>575600</v>
      </c>
      <c r="E3491" s="135">
        <f t="shared" si="780"/>
        <v>104.73071324599709</v>
      </c>
    </row>
    <row r="3492" spans="1:5" s="60" customFormat="1" ht="37.5" x14ac:dyDescent="0.2">
      <c r="A3492" s="89">
        <v>412200</v>
      </c>
      <c r="B3492" s="25" t="s">
        <v>50</v>
      </c>
      <c r="C3492" s="73">
        <v>69000</v>
      </c>
      <c r="D3492" s="73">
        <v>69000</v>
      </c>
      <c r="E3492" s="74">
        <f t="shared" si="780"/>
        <v>100</v>
      </c>
    </row>
    <row r="3493" spans="1:5" s="60" customFormat="1" x14ac:dyDescent="0.2">
      <c r="A3493" s="89">
        <v>412300</v>
      </c>
      <c r="B3493" s="25" t="s">
        <v>51</v>
      </c>
      <c r="C3493" s="73">
        <v>30000</v>
      </c>
      <c r="D3493" s="73">
        <v>41000</v>
      </c>
      <c r="E3493" s="74">
        <f t="shared" si="780"/>
        <v>136.66666666666666</v>
      </c>
    </row>
    <row r="3494" spans="1:5" s="60" customFormat="1" x14ac:dyDescent="0.2">
      <c r="A3494" s="89">
        <v>412500</v>
      </c>
      <c r="B3494" s="25" t="s">
        <v>55</v>
      </c>
      <c r="C3494" s="73">
        <v>17000</v>
      </c>
      <c r="D3494" s="73">
        <v>17000</v>
      </c>
      <c r="E3494" s="74">
        <f t="shared" si="780"/>
        <v>100</v>
      </c>
    </row>
    <row r="3495" spans="1:5" s="60" customFormat="1" x14ac:dyDescent="0.2">
      <c r="A3495" s="89">
        <v>412600</v>
      </c>
      <c r="B3495" s="25" t="s">
        <v>56</v>
      </c>
      <c r="C3495" s="73">
        <v>60000</v>
      </c>
      <c r="D3495" s="73">
        <v>60000</v>
      </c>
      <c r="E3495" s="74">
        <f t="shared" si="780"/>
        <v>100</v>
      </c>
    </row>
    <row r="3496" spans="1:5" s="60" customFormat="1" x14ac:dyDescent="0.2">
      <c r="A3496" s="89">
        <v>412700</v>
      </c>
      <c r="B3496" s="25" t="s">
        <v>58</v>
      </c>
      <c r="C3496" s="73">
        <v>148000</v>
      </c>
      <c r="D3496" s="73">
        <v>148000</v>
      </c>
      <c r="E3496" s="74">
        <f t="shared" si="780"/>
        <v>100</v>
      </c>
    </row>
    <row r="3497" spans="1:5" s="60" customFormat="1" x14ac:dyDescent="0.2">
      <c r="A3497" s="89">
        <v>412900</v>
      </c>
      <c r="B3497" s="25" t="s">
        <v>74</v>
      </c>
      <c r="C3497" s="73">
        <v>3600</v>
      </c>
      <c r="D3497" s="73">
        <v>3600</v>
      </c>
      <c r="E3497" s="74">
        <f t="shared" si="780"/>
        <v>100</v>
      </c>
    </row>
    <row r="3498" spans="1:5" s="60" customFormat="1" x14ac:dyDescent="0.2">
      <c r="A3498" s="89">
        <v>412900</v>
      </c>
      <c r="B3498" s="25" t="s">
        <v>75</v>
      </c>
      <c r="C3498" s="73">
        <v>110000</v>
      </c>
      <c r="D3498" s="73">
        <v>96000</v>
      </c>
      <c r="E3498" s="74">
        <f t="shared" si="780"/>
        <v>87.272727272727266</v>
      </c>
    </row>
    <row r="3499" spans="1:5" s="60" customFormat="1" x14ac:dyDescent="0.2">
      <c r="A3499" s="89">
        <v>412900</v>
      </c>
      <c r="B3499" s="126" t="s">
        <v>76</v>
      </c>
      <c r="C3499" s="73">
        <v>7000</v>
      </c>
      <c r="D3499" s="73">
        <v>7000</v>
      </c>
      <c r="E3499" s="74">
        <f t="shared" si="780"/>
        <v>100</v>
      </c>
    </row>
    <row r="3500" spans="1:5" s="60" customFormat="1" x14ac:dyDescent="0.2">
      <c r="A3500" s="89">
        <v>412900</v>
      </c>
      <c r="B3500" s="126" t="s">
        <v>78</v>
      </c>
      <c r="C3500" s="73">
        <v>5000</v>
      </c>
      <c r="D3500" s="73">
        <v>5000</v>
      </c>
      <c r="E3500" s="74">
        <f t="shared" si="780"/>
        <v>100</v>
      </c>
    </row>
    <row r="3501" spans="1:5" s="60" customFormat="1" x14ac:dyDescent="0.2">
      <c r="A3501" s="89">
        <v>412900</v>
      </c>
      <c r="B3501" s="126" t="s">
        <v>97</v>
      </c>
      <c r="C3501" s="73">
        <v>80000</v>
      </c>
      <c r="D3501" s="73">
        <v>80000</v>
      </c>
      <c r="E3501" s="74">
        <f t="shared" si="780"/>
        <v>100</v>
      </c>
    </row>
    <row r="3502" spans="1:5" s="60" customFormat="1" x14ac:dyDescent="0.2">
      <c r="A3502" s="89">
        <v>412900</v>
      </c>
      <c r="B3502" s="25" t="s">
        <v>80</v>
      </c>
      <c r="C3502" s="73">
        <v>20000</v>
      </c>
      <c r="D3502" s="73">
        <v>49000</v>
      </c>
      <c r="E3502" s="74">
        <f t="shared" si="780"/>
        <v>245.00000000000003</v>
      </c>
    </row>
    <row r="3503" spans="1:5" s="60" customFormat="1" ht="19.5" x14ac:dyDescent="0.2">
      <c r="A3503" s="91">
        <v>414000</v>
      </c>
      <c r="B3503" s="75" t="s">
        <v>111</v>
      </c>
      <c r="C3503" s="134">
        <f t="shared" ref="C3503" si="787">SUM(C3504:C3506)</f>
        <v>2770000</v>
      </c>
      <c r="D3503" s="134">
        <f>SUM(D3504:D3506)</f>
        <v>2770000</v>
      </c>
      <c r="E3503" s="135">
        <f t="shared" si="780"/>
        <v>100</v>
      </c>
    </row>
    <row r="3504" spans="1:5" s="60" customFormat="1" x14ac:dyDescent="0.2">
      <c r="A3504" s="89">
        <v>414100</v>
      </c>
      <c r="B3504" s="25" t="s">
        <v>113</v>
      </c>
      <c r="C3504" s="73">
        <v>800000</v>
      </c>
      <c r="D3504" s="73">
        <v>800000</v>
      </c>
      <c r="E3504" s="74">
        <f t="shared" si="780"/>
        <v>100</v>
      </c>
    </row>
    <row r="3505" spans="1:5" s="60" customFormat="1" x14ac:dyDescent="0.2">
      <c r="A3505" s="89">
        <v>414100</v>
      </c>
      <c r="B3505" s="25" t="s">
        <v>114</v>
      </c>
      <c r="C3505" s="73">
        <v>1100000</v>
      </c>
      <c r="D3505" s="73">
        <v>1100000</v>
      </c>
      <c r="E3505" s="74">
        <f t="shared" si="780"/>
        <v>100</v>
      </c>
    </row>
    <row r="3506" spans="1:5" s="60" customFormat="1" x14ac:dyDescent="0.2">
      <c r="A3506" s="89">
        <v>414100</v>
      </c>
      <c r="B3506" s="25" t="s">
        <v>115</v>
      </c>
      <c r="C3506" s="73">
        <v>870000</v>
      </c>
      <c r="D3506" s="73">
        <v>870000</v>
      </c>
      <c r="E3506" s="74">
        <f t="shared" si="780"/>
        <v>100</v>
      </c>
    </row>
    <row r="3507" spans="1:5" s="79" customFormat="1" ht="19.5" x14ac:dyDescent="0.2">
      <c r="A3507" s="91">
        <v>415000</v>
      </c>
      <c r="B3507" s="68" t="s">
        <v>125</v>
      </c>
      <c r="C3507" s="134">
        <f>SUM(C3508:C3513)</f>
        <v>15162500</v>
      </c>
      <c r="D3507" s="134">
        <f>SUM(D3508:D3513)</f>
        <v>15336500</v>
      </c>
      <c r="E3507" s="135">
        <f t="shared" si="780"/>
        <v>101.14756801319045</v>
      </c>
    </row>
    <row r="3508" spans="1:5" s="60" customFormat="1" x14ac:dyDescent="0.2">
      <c r="A3508" s="138">
        <v>415200</v>
      </c>
      <c r="B3508" s="25" t="s">
        <v>151</v>
      </c>
      <c r="C3508" s="73">
        <v>640000</v>
      </c>
      <c r="D3508" s="73">
        <v>695000</v>
      </c>
      <c r="E3508" s="74">
        <f t="shared" si="780"/>
        <v>108.59375</v>
      </c>
    </row>
    <row r="3509" spans="1:5" s="60" customFormat="1" x14ac:dyDescent="0.2">
      <c r="A3509" s="89">
        <v>415200</v>
      </c>
      <c r="B3509" s="25" t="s">
        <v>152</v>
      </c>
      <c r="C3509" s="73">
        <v>80000</v>
      </c>
      <c r="D3509" s="73">
        <v>80000</v>
      </c>
      <c r="E3509" s="74">
        <f t="shared" si="780"/>
        <v>100</v>
      </c>
    </row>
    <row r="3510" spans="1:5" s="60" customFormat="1" ht="18.75" customHeight="1" x14ac:dyDescent="0.2">
      <c r="A3510" s="89">
        <v>415200</v>
      </c>
      <c r="B3510" s="25" t="s">
        <v>153</v>
      </c>
      <c r="C3510" s="73">
        <v>50000</v>
      </c>
      <c r="D3510" s="73">
        <v>50000</v>
      </c>
      <c r="E3510" s="74">
        <f t="shared" si="780"/>
        <v>100</v>
      </c>
    </row>
    <row r="3511" spans="1:5" s="60" customFormat="1" x14ac:dyDescent="0.2">
      <c r="A3511" s="89">
        <v>415200</v>
      </c>
      <c r="B3511" s="25" t="s">
        <v>154</v>
      </c>
      <c r="C3511" s="73">
        <v>2101000</v>
      </c>
      <c r="D3511" s="73">
        <v>2101000</v>
      </c>
      <c r="E3511" s="74">
        <f t="shared" si="780"/>
        <v>100</v>
      </c>
    </row>
    <row r="3512" spans="1:5" s="60" customFormat="1" x14ac:dyDescent="0.2">
      <c r="A3512" s="89">
        <v>415200</v>
      </c>
      <c r="B3512" s="25" t="s">
        <v>379</v>
      </c>
      <c r="C3512" s="73">
        <v>291500</v>
      </c>
      <c r="D3512" s="73">
        <v>291500</v>
      </c>
      <c r="E3512" s="74">
        <f t="shared" si="780"/>
        <v>100</v>
      </c>
    </row>
    <row r="3513" spans="1:5" s="60" customFormat="1" x14ac:dyDescent="0.2">
      <c r="A3513" s="89">
        <v>415200</v>
      </c>
      <c r="B3513" s="25" t="s">
        <v>349</v>
      </c>
      <c r="C3513" s="73">
        <v>12000000</v>
      </c>
      <c r="D3513" s="73">
        <v>12119000</v>
      </c>
      <c r="E3513" s="74">
        <f t="shared" si="780"/>
        <v>100.99166666666666</v>
      </c>
    </row>
    <row r="3514" spans="1:5" s="79" customFormat="1" ht="19.5" x14ac:dyDescent="0.2">
      <c r="A3514" s="91">
        <v>416000</v>
      </c>
      <c r="B3514" s="75" t="s">
        <v>183</v>
      </c>
      <c r="C3514" s="134">
        <f t="shared" ref="C3514" si="788">SUM(C3515:C3515)</f>
        <v>3200000</v>
      </c>
      <c r="D3514" s="134">
        <f>SUM(D3515:D3515)</f>
        <v>3200000</v>
      </c>
      <c r="E3514" s="135">
        <f t="shared" si="780"/>
        <v>100</v>
      </c>
    </row>
    <row r="3515" spans="1:5" s="60" customFormat="1" x14ac:dyDescent="0.2">
      <c r="A3515" s="89">
        <v>416300</v>
      </c>
      <c r="B3515" s="25" t="s">
        <v>212</v>
      </c>
      <c r="C3515" s="73">
        <v>3200000</v>
      </c>
      <c r="D3515" s="73">
        <v>3200000</v>
      </c>
      <c r="E3515" s="74">
        <f t="shared" si="780"/>
        <v>100</v>
      </c>
    </row>
    <row r="3516" spans="1:5" s="79" customFormat="1" ht="19.5" x14ac:dyDescent="0.2">
      <c r="A3516" s="91">
        <v>480000</v>
      </c>
      <c r="B3516" s="75" t="s">
        <v>221</v>
      </c>
      <c r="C3516" s="134">
        <f>C3517</f>
        <v>67922000</v>
      </c>
      <c r="D3516" s="134">
        <f>D3517</f>
        <v>68672000</v>
      </c>
      <c r="E3516" s="135">
        <f t="shared" si="780"/>
        <v>101.10420776773357</v>
      </c>
    </row>
    <row r="3517" spans="1:5" s="60" customFormat="1" ht="19.5" x14ac:dyDescent="0.2">
      <c r="A3517" s="91">
        <v>487000</v>
      </c>
      <c r="B3517" s="75" t="s">
        <v>23</v>
      </c>
      <c r="C3517" s="134">
        <f>SUM(C3518:C3524)</f>
        <v>67922000</v>
      </c>
      <c r="D3517" s="134">
        <f>SUM(D3518:D3524)</f>
        <v>68672000</v>
      </c>
      <c r="E3517" s="135">
        <f t="shared" si="780"/>
        <v>101.10420776773357</v>
      </c>
    </row>
    <row r="3518" spans="1:5" s="60" customFormat="1" x14ac:dyDescent="0.2">
      <c r="A3518" s="89">
        <v>487300</v>
      </c>
      <c r="B3518" s="25" t="s">
        <v>230</v>
      </c>
      <c r="C3518" s="73">
        <v>25000000</v>
      </c>
      <c r="D3518" s="73">
        <v>23800000</v>
      </c>
      <c r="E3518" s="74">
        <f t="shared" si="780"/>
        <v>95.199999999999989</v>
      </c>
    </row>
    <row r="3519" spans="1:5" s="60" customFormat="1" ht="37.5" x14ac:dyDescent="0.2">
      <c r="A3519" s="89">
        <v>487300</v>
      </c>
      <c r="B3519" s="25" t="s">
        <v>636</v>
      </c>
      <c r="C3519" s="73">
        <v>4000000</v>
      </c>
      <c r="D3519" s="73">
        <v>5400000</v>
      </c>
      <c r="E3519" s="74">
        <f t="shared" si="780"/>
        <v>135</v>
      </c>
    </row>
    <row r="3520" spans="1:5" s="60" customFormat="1" x14ac:dyDescent="0.2">
      <c r="A3520" s="138">
        <v>487400</v>
      </c>
      <c r="B3520" s="25" t="s">
        <v>242</v>
      </c>
      <c r="C3520" s="73">
        <v>400000</v>
      </c>
      <c r="D3520" s="73">
        <v>400000</v>
      </c>
      <c r="E3520" s="74">
        <f t="shared" si="780"/>
        <v>100</v>
      </c>
    </row>
    <row r="3521" spans="1:5" s="60" customFormat="1" ht="37.5" x14ac:dyDescent="0.2">
      <c r="A3521" s="138">
        <v>487400</v>
      </c>
      <c r="B3521" s="25" t="s">
        <v>243</v>
      </c>
      <c r="C3521" s="73">
        <v>9040000</v>
      </c>
      <c r="D3521" s="73">
        <v>9040000</v>
      </c>
      <c r="E3521" s="74">
        <f t="shared" si="780"/>
        <v>100</v>
      </c>
    </row>
    <row r="3522" spans="1:5" s="60" customFormat="1" ht="37.5" x14ac:dyDescent="0.2">
      <c r="A3522" s="138">
        <v>487400</v>
      </c>
      <c r="B3522" s="25" t="s">
        <v>246</v>
      </c>
      <c r="C3522" s="73">
        <v>482000</v>
      </c>
      <c r="D3522" s="73">
        <v>482000</v>
      </c>
      <c r="E3522" s="74">
        <f t="shared" ref="E3522:E3580" si="789">D3522/C3522*100</f>
        <v>100</v>
      </c>
    </row>
    <row r="3523" spans="1:5" s="60" customFormat="1" x14ac:dyDescent="0.2">
      <c r="A3523" s="138">
        <v>487400</v>
      </c>
      <c r="B3523" s="25" t="s">
        <v>247</v>
      </c>
      <c r="C3523" s="73">
        <v>29000000</v>
      </c>
      <c r="D3523" s="73">
        <v>23000000</v>
      </c>
      <c r="E3523" s="74">
        <f t="shared" si="789"/>
        <v>79.310344827586206</v>
      </c>
    </row>
    <row r="3524" spans="1:5" s="60" customFormat="1" x14ac:dyDescent="0.2">
      <c r="A3524" s="138">
        <v>487400</v>
      </c>
      <c r="B3524" s="25" t="s">
        <v>669</v>
      </c>
      <c r="C3524" s="73">
        <v>0</v>
      </c>
      <c r="D3524" s="73">
        <v>6550000</v>
      </c>
      <c r="E3524" s="74">
        <v>0</v>
      </c>
    </row>
    <row r="3525" spans="1:5" s="60" customFormat="1" ht="19.5" x14ac:dyDescent="0.2">
      <c r="A3525" s="91">
        <v>510000</v>
      </c>
      <c r="B3525" s="75" t="s">
        <v>273</v>
      </c>
      <c r="C3525" s="134">
        <f t="shared" ref="C3525" si="790">C3526+C3529</f>
        <v>33205000</v>
      </c>
      <c r="D3525" s="134">
        <f>D3526+D3529</f>
        <v>29328000</v>
      </c>
      <c r="E3525" s="135">
        <f t="shared" si="789"/>
        <v>88.324047583195295</v>
      </c>
    </row>
    <row r="3526" spans="1:5" s="60" customFormat="1" ht="19.5" x14ac:dyDescent="0.2">
      <c r="A3526" s="91">
        <v>511000</v>
      </c>
      <c r="B3526" s="75" t="s">
        <v>274</v>
      </c>
      <c r="C3526" s="134">
        <f t="shared" ref="C3526" si="791">SUM(C3527:C3528)</f>
        <v>33193000</v>
      </c>
      <c r="D3526" s="134">
        <f t="shared" ref="D3526" si="792">SUM(D3527:D3528)</f>
        <v>29316000</v>
      </c>
      <c r="E3526" s="135">
        <f t="shared" si="789"/>
        <v>88.319826469436322</v>
      </c>
    </row>
    <row r="3527" spans="1:5" s="60" customFormat="1" x14ac:dyDescent="0.2">
      <c r="A3527" s="138">
        <v>511100</v>
      </c>
      <c r="B3527" s="25" t="s">
        <v>275</v>
      </c>
      <c r="C3527" s="73">
        <v>33183000</v>
      </c>
      <c r="D3527" s="73">
        <v>29306000</v>
      </c>
      <c r="E3527" s="74">
        <f t="shared" si="789"/>
        <v>88.316306542506709</v>
      </c>
    </row>
    <row r="3528" spans="1:5" s="60" customFormat="1" x14ac:dyDescent="0.2">
      <c r="A3528" s="89">
        <v>511300</v>
      </c>
      <c r="B3528" s="25" t="s">
        <v>277</v>
      </c>
      <c r="C3528" s="73">
        <v>10000</v>
      </c>
      <c r="D3528" s="73">
        <v>10000</v>
      </c>
      <c r="E3528" s="74">
        <f t="shared" si="789"/>
        <v>100</v>
      </c>
    </row>
    <row r="3529" spans="1:5" s="79" customFormat="1" ht="19.5" x14ac:dyDescent="0.2">
      <c r="A3529" s="91">
        <v>516000</v>
      </c>
      <c r="B3529" s="75" t="s">
        <v>287</v>
      </c>
      <c r="C3529" s="134">
        <f t="shared" ref="C3529" si="793">C3530</f>
        <v>12000</v>
      </c>
      <c r="D3529" s="134">
        <f>D3530</f>
        <v>12000</v>
      </c>
      <c r="E3529" s="135">
        <f t="shared" si="789"/>
        <v>100</v>
      </c>
    </row>
    <row r="3530" spans="1:5" s="60" customFormat="1" x14ac:dyDescent="0.2">
      <c r="A3530" s="89">
        <v>516100</v>
      </c>
      <c r="B3530" s="25" t="s">
        <v>287</v>
      </c>
      <c r="C3530" s="73">
        <v>12000</v>
      </c>
      <c r="D3530" s="73">
        <v>12000</v>
      </c>
      <c r="E3530" s="74">
        <f t="shared" si="789"/>
        <v>100</v>
      </c>
    </row>
    <row r="3531" spans="1:5" s="79" customFormat="1" ht="19.5" x14ac:dyDescent="0.2">
      <c r="A3531" s="91">
        <v>630000</v>
      </c>
      <c r="B3531" s="75" t="s">
        <v>308</v>
      </c>
      <c r="C3531" s="134">
        <f t="shared" ref="C3531" si="794">C3532+C3535</f>
        <v>65000</v>
      </c>
      <c r="D3531" s="134">
        <f t="shared" ref="D3531" si="795">D3532+D3535</f>
        <v>92600</v>
      </c>
      <c r="E3531" s="135">
        <f t="shared" si="789"/>
        <v>142.46153846153845</v>
      </c>
    </row>
    <row r="3532" spans="1:5" s="79" customFormat="1" ht="19.5" x14ac:dyDescent="0.2">
      <c r="A3532" s="91">
        <v>631000</v>
      </c>
      <c r="B3532" s="75" t="s">
        <v>309</v>
      </c>
      <c r="C3532" s="134">
        <f t="shared" ref="C3532" si="796">C3533+C3534</f>
        <v>35000</v>
      </c>
      <c r="D3532" s="134">
        <f t="shared" ref="D3532" si="797">D3533+D3534</f>
        <v>35600</v>
      </c>
      <c r="E3532" s="135">
        <f t="shared" si="789"/>
        <v>101.71428571428571</v>
      </c>
    </row>
    <row r="3533" spans="1:5" s="60" customFormat="1" x14ac:dyDescent="0.2">
      <c r="A3533" s="89">
        <v>631100</v>
      </c>
      <c r="B3533" s="25" t="s">
        <v>310</v>
      </c>
      <c r="C3533" s="73">
        <v>35000</v>
      </c>
      <c r="D3533" s="73">
        <v>35000</v>
      </c>
      <c r="E3533" s="74">
        <f t="shared" si="789"/>
        <v>100</v>
      </c>
    </row>
    <row r="3534" spans="1:5" s="60" customFormat="1" x14ac:dyDescent="0.2">
      <c r="A3534" s="89">
        <v>631900</v>
      </c>
      <c r="B3534" s="25" t="s">
        <v>312</v>
      </c>
      <c r="C3534" s="73">
        <v>0</v>
      </c>
      <c r="D3534" s="73">
        <v>600</v>
      </c>
      <c r="E3534" s="74">
        <v>0</v>
      </c>
    </row>
    <row r="3535" spans="1:5" s="79" customFormat="1" ht="19.5" x14ac:dyDescent="0.2">
      <c r="A3535" s="91">
        <v>638000</v>
      </c>
      <c r="B3535" s="75" t="s">
        <v>317</v>
      </c>
      <c r="C3535" s="134">
        <f t="shared" ref="C3535" si="798">C3536</f>
        <v>30000</v>
      </c>
      <c r="D3535" s="134">
        <f>D3536</f>
        <v>57000</v>
      </c>
      <c r="E3535" s="135">
        <f t="shared" si="789"/>
        <v>190</v>
      </c>
    </row>
    <row r="3536" spans="1:5" s="60" customFormat="1" x14ac:dyDescent="0.2">
      <c r="A3536" s="89">
        <v>638100</v>
      </c>
      <c r="B3536" s="25" t="s">
        <v>318</v>
      </c>
      <c r="C3536" s="73">
        <v>30000</v>
      </c>
      <c r="D3536" s="73">
        <v>57000</v>
      </c>
      <c r="E3536" s="74">
        <f t="shared" si="789"/>
        <v>190</v>
      </c>
    </row>
    <row r="3537" spans="1:5" s="60" customFormat="1" x14ac:dyDescent="0.2">
      <c r="A3537" s="141"/>
      <c r="B3537" s="128" t="s">
        <v>327</v>
      </c>
      <c r="C3537" s="139">
        <f>C3485+C3516+C3525+C3531</f>
        <v>124914900</v>
      </c>
      <c r="D3537" s="139">
        <f>D3485+D3516+D3525+D3531</f>
        <v>122015500</v>
      </c>
      <c r="E3537" s="140">
        <f t="shared" si="789"/>
        <v>97.678899794980424</v>
      </c>
    </row>
    <row r="3538" spans="1:5" s="157" customFormat="1" x14ac:dyDescent="0.2">
      <c r="A3538" s="77"/>
      <c r="B3538" s="66"/>
      <c r="C3538" s="124"/>
      <c r="D3538" s="124"/>
      <c r="E3538" s="125"/>
    </row>
    <row r="3539" spans="1:5" s="157" customFormat="1" x14ac:dyDescent="0.2">
      <c r="A3539" s="77"/>
      <c r="B3539" s="66"/>
      <c r="C3539" s="124"/>
      <c r="D3539" s="124"/>
      <c r="E3539" s="125"/>
    </row>
    <row r="3540" spans="1:5" s="157" customFormat="1" x14ac:dyDescent="0.2">
      <c r="A3540" s="89" t="s">
        <v>530</v>
      </c>
      <c r="B3540" s="25"/>
      <c r="C3540" s="124"/>
      <c r="D3540" s="124"/>
      <c r="E3540" s="125"/>
    </row>
    <row r="3541" spans="1:5" s="157" customFormat="1" x14ac:dyDescent="0.2">
      <c r="A3541" s="89" t="s">
        <v>529</v>
      </c>
      <c r="B3541" s="25"/>
      <c r="C3541" s="124"/>
      <c r="D3541" s="124"/>
      <c r="E3541" s="125"/>
    </row>
    <row r="3542" spans="1:5" s="157" customFormat="1" x14ac:dyDescent="0.2">
      <c r="A3542" s="89" t="s">
        <v>478</v>
      </c>
      <c r="B3542" s="25"/>
      <c r="C3542" s="124"/>
      <c r="D3542" s="124"/>
      <c r="E3542" s="125"/>
    </row>
    <row r="3543" spans="1:5" s="157" customFormat="1" x14ac:dyDescent="0.2">
      <c r="A3543" s="89" t="s">
        <v>326</v>
      </c>
      <c r="B3543" s="25"/>
      <c r="C3543" s="124"/>
      <c r="D3543" s="124"/>
      <c r="E3543" s="125"/>
    </row>
    <row r="3544" spans="1:5" s="157" customFormat="1" x14ac:dyDescent="0.2">
      <c r="A3544" s="77"/>
      <c r="B3544" s="25"/>
      <c r="C3544" s="124"/>
      <c r="D3544" s="124"/>
      <c r="E3544" s="125"/>
    </row>
    <row r="3545" spans="1:5" s="158" customFormat="1" ht="19.5" x14ac:dyDescent="0.2">
      <c r="A3545" s="91">
        <v>410000</v>
      </c>
      <c r="B3545" s="69" t="s">
        <v>42</v>
      </c>
      <c r="C3545" s="134">
        <f t="shared" ref="C3545" si="799">C3546+C3551+C3566+C3564</f>
        <v>2223100</v>
      </c>
      <c r="D3545" s="134">
        <f>D3546+D3551+D3566+D3564</f>
        <v>1927200</v>
      </c>
      <c r="E3545" s="135">
        <f t="shared" si="789"/>
        <v>86.689757545769424</v>
      </c>
    </row>
    <row r="3546" spans="1:5" s="158" customFormat="1" ht="19.5" x14ac:dyDescent="0.2">
      <c r="A3546" s="91">
        <v>411000</v>
      </c>
      <c r="B3546" s="69" t="s">
        <v>43</v>
      </c>
      <c r="C3546" s="134">
        <f t="shared" ref="C3546" si="800">SUM(C3547:C3550)</f>
        <v>1850100</v>
      </c>
      <c r="D3546" s="134">
        <f>SUM(D3547:D3550)</f>
        <v>1536400</v>
      </c>
      <c r="E3546" s="135">
        <f t="shared" si="789"/>
        <v>83.044159775147293</v>
      </c>
    </row>
    <row r="3547" spans="1:5" s="157" customFormat="1" x14ac:dyDescent="0.2">
      <c r="A3547" s="89">
        <v>411100</v>
      </c>
      <c r="B3547" s="25" t="s">
        <v>44</v>
      </c>
      <c r="C3547" s="73">
        <v>1693000</v>
      </c>
      <c r="D3547" s="73">
        <v>1427000</v>
      </c>
      <c r="E3547" s="74">
        <f t="shared" si="789"/>
        <v>84.288245717660956</v>
      </c>
    </row>
    <row r="3548" spans="1:5" s="157" customFormat="1" ht="37.5" x14ac:dyDescent="0.2">
      <c r="A3548" s="89">
        <v>411200</v>
      </c>
      <c r="B3548" s="25" t="s">
        <v>45</v>
      </c>
      <c r="C3548" s="73">
        <v>38600</v>
      </c>
      <c r="D3548" s="73">
        <v>37400</v>
      </c>
      <c r="E3548" s="74">
        <f t="shared" si="789"/>
        <v>96.891191709844563</v>
      </c>
    </row>
    <row r="3549" spans="1:5" s="157" customFormat="1" ht="37.5" x14ac:dyDescent="0.2">
      <c r="A3549" s="89">
        <v>411300</v>
      </c>
      <c r="B3549" s="25" t="s">
        <v>46</v>
      </c>
      <c r="C3549" s="73">
        <v>101000</v>
      </c>
      <c r="D3549" s="73">
        <v>54000</v>
      </c>
      <c r="E3549" s="74">
        <f t="shared" si="789"/>
        <v>53.46534653465347</v>
      </c>
    </row>
    <row r="3550" spans="1:5" s="157" customFormat="1" x14ac:dyDescent="0.2">
      <c r="A3550" s="89">
        <v>411400</v>
      </c>
      <c r="B3550" s="25" t="s">
        <v>47</v>
      </c>
      <c r="C3550" s="73">
        <v>17500</v>
      </c>
      <c r="D3550" s="73">
        <v>18000</v>
      </c>
      <c r="E3550" s="74">
        <f t="shared" si="789"/>
        <v>102.85714285714285</v>
      </c>
    </row>
    <row r="3551" spans="1:5" s="158" customFormat="1" ht="19.5" x14ac:dyDescent="0.2">
      <c r="A3551" s="91">
        <v>412000</v>
      </c>
      <c r="B3551" s="75" t="s">
        <v>48</v>
      </c>
      <c r="C3551" s="134">
        <f t="shared" ref="C3551" si="801">SUM(C3552:C3563)</f>
        <v>363500</v>
      </c>
      <c r="D3551" s="134">
        <f>SUM(D3552:D3563)</f>
        <v>380800</v>
      </c>
      <c r="E3551" s="135">
        <f t="shared" si="789"/>
        <v>104.7592847317744</v>
      </c>
    </row>
    <row r="3552" spans="1:5" s="157" customFormat="1" x14ac:dyDescent="0.2">
      <c r="A3552" s="138">
        <v>412100</v>
      </c>
      <c r="B3552" s="25" t="s">
        <v>49</v>
      </c>
      <c r="C3552" s="73">
        <v>2000</v>
      </c>
      <c r="D3552" s="73">
        <v>2000</v>
      </c>
      <c r="E3552" s="74">
        <f t="shared" si="789"/>
        <v>100</v>
      </c>
    </row>
    <row r="3553" spans="1:5" s="157" customFormat="1" ht="37.5" x14ac:dyDescent="0.2">
      <c r="A3553" s="89">
        <v>412200</v>
      </c>
      <c r="B3553" s="25" t="s">
        <v>50</v>
      </c>
      <c r="C3553" s="73">
        <v>56500</v>
      </c>
      <c r="D3553" s="73">
        <v>56500</v>
      </c>
      <c r="E3553" s="74">
        <f t="shared" si="789"/>
        <v>100</v>
      </c>
    </row>
    <row r="3554" spans="1:5" s="157" customFormat="1" x14ac:dyDescent="0.2">
      <c r="A3554" s="89">
        <v>412300</v>
      </c>
      <c r="B3554" s="25" t="s">
        <v>51</v>
      </c>
      <c r="C3554" s="73">
        <v>35400</v>
      </c>
      <c r="D3554" s="73">
        <v>38100</v>
      </c>
      <c r="E3554" s="74">
        <f t="shared" si="789"/>
        <v>107.62711864406779</v>
      </c>
    </row>
    <row r="3555" spans="1:5" s="157" customFormat="1" x14ac:dyDescent="0.2">
      <c r="A3555" s="89">
        <v>412500</v>
      </c>
      <c r="B3555" s="25" t="s">
        <v>55</v>
      </c>
      <c r="C3555" s="73">
        <v>32700</v>
      </c>
      <c r="D3555" s="73">
        <v>32700</v>
      </c>
      <c r="E3555" s="74">
        <f t="shared" si="789"/>
        <v>100</v>
      </c>
    </row>
    <row r="3556" spans="1:5" s="157" customFormat="1" x14ac:dyDescent="0.2">
      <c r="A3556" s="89">
        <v>412600</v>
      </c>
      <c r="B3556" s="25" t="s">
        <v>56</v>
      </c>
      <c r="C3556" s="73">
        <v>2000</v>
      </c>
      <c r="D3556" s="73">
        <v>4000</v>
      </c>
      <c r="E3556" s="74">
        <f t="shared" si="789"/>
        <v>200</v>
      </c>
    </row>
    <row r="3557" spans="1:5" s="157" customFormat="1" x14ac:dyDescent="0.2">
      <c r="A3557" s="89">
        <v>412700</v>
      </c>
      <c r="B3557" s="25" t="s">
        <v>58</v>
      </c>
      <c r="C3557" s="73">
        <v>167400</v>
      </c>
      <c r="D3557" s="73">
        <v>173000</v>
      </c>
      <c r="E3557" s="74">
        <f t="shared" si="789"/>
        <v>103.3452807646356</v>
      </c>
    </row>
    <row r="3558" spans="1:5" s="157" customFormat="1" x14ac:dyDescent="0.2">
      <c r="A3558" s="89">
        <v>412900</v>
      </c>
      <c r="B3558" s="126" t="s">
        <v>74</v>
      </c>
      <c r="C3558" s="73">
        <v>11500</v>
      </c>
      <c r="D3558" s="73">
        <v>15000</v>
      </c>
      <c r="E3558" s="74">
        <f t="shared" si="789"/>
        <v>130.43478260869566</v>
      </c>
    </row>
    <row r="3559" spans="1:5" s="157" customFormat="1" x14ac:dyDescent="0.2">
      <c r="A3559" s="89">
        <v>412900</v>
      </c>
      <c r="B3559" s="126" t="s">
        <v>75</v>
      </c>
      <c r="C3559" s="73">
        <v>37800</v>
      </c>
      <c r="D3559" s="73">
        <v>39500</v>
      </c>
      <c r="E3559" s="74">
        <f t="shared" si="789"/>
        <v>104.49735449735449</v>
      </c>
    </row>
    <row r="3560" spans="1:5" s="157" customFormat="1" x14ac:dyDescent="0.2">
      <c r="A3560" s="89">
        <v>412900</v>
      </c>
      <c r="B3560" s="126" t="s">
        <v>76</v>
      </c>
      <c r="C3560" s="73">
        <v>11000</v>
      </c>
      <c r="D3560" s="73">
        <v>11000</v>
      </c>
      <c r="E3560" s="74">
        <f t="shared" si="789"/>
        <v>100</v>
      </c>
    </row>
    <row r="3561" spans="1:5" s="157" customFormat="1" x14ac:dyDescent="0.2">
      <c r="A3561" s="89">
        <v>412900</v>
      </c>
      <c r="B3561" s="126" t="s">
        <v>77</v>
      </c>
      <c r="C3561" s="73">
        <v>1200</v>
      </c>
      <c r="D3561" s="73">
        <v>2000</v>
      </c>
      <c r="E3561" s="74">
        <f t="shared" si="789"/>
        <v>166.66666666666669</v>
      </c>
    </row>
    <row r="3562" spans="1:5" s="157" customFormat="1" x14ac:dyDescent="0.2">
      <c r="A3562" s="89">
        <v>412900</v>
      </c>
      <c r="B3562" s="126" t="s">
        <v>78</v>
      </c>
      <c r="C3562" s="73">
        <v>3000</v>
      </c>
      <c r="D3562" s="73">
        <v>3000</v>
      </c>
      <c r="E3562" s="74">
        <f t="shared" si="789"/>
        <v>100</v>
      </c>
    </row>
    <row r="3563" spans="1:5" s="157" customFormat="1" x14ac:dyDescent="0.2">
      <c r="A3563" s="89">
        <v>412900</v>
      </c>
      <c r="B3563" s="126" t="s">
        <v>80</v>
      </c>
      <c r="C3563" s="73">
        <v>3000</v>
      </c>
      <c r="D3563" s="73">
        <v>4000</v>
      </c>
      <c r="E3563" s="74">
        <f t="shared" si="789"/>
        <v>133.33333333333331</v>
      </c>
    </row>
    <row r="3564" spans="1:5" s="158" customFormat="1" ht="19.5" x14ac:dyDescent="0.2">
      <c r="A3564" s="91">
        <v>415000</v>
      </c>
      <c r="B3564" s="68" t="s">
        <v>125</v>
      </c>
      <c r="C3564" s="134">
        <f t="shared" ref="C3564" si="802">C3565</f>
        <v>2000</v>
      </c>
      <c r="D3564" s="134">
        <f>D3565</f>
        <v>2500</v>
      </c>
      <c r="E3564" s="135">
        <f t="shared" si="789"/>
        <v>125</v>
      </c>
    </row>
    <row r="3565" spans="1:5" s="157" customFormat="1" x14ac:dyDescent="0.2">
      <c r="A3565" s="89">
        <v>415200</v>
      </c>
      <c r="B3565" s="25" t="s">
        <v>130</v>
      </c>
      <c r="C3565" s="73">
        <v>2000</v>
      </c>
      <c r="D3565" s="73">
        <v>2500</v>
      </c>
      <c r="E3565" s="74">
        <f t="shared" si="789"/>
        <v>125</v>
      </c>
    </row>
    <row r="3566" spans="1:5" s="158" customFormat="1" ht="39" x14ac:dyDescent="0.2">
      <c r="A3566" s="91">
        <v>418000</v>
      </c>
      <c r="B3566" s="75" t="s">
        <v>217</v>
      </c>
      <c r="C3566" s="134">
        <f t="shared" ref="C3566" si="803">C3567</f>
        <v>7500</v>
      </c>
      <c r="D3566" s="134">
        <f>D3567</f>
        <v>7500</v>
      </c>
      <c r="E3566" s="135">
        <f t="shared" si="789"/>
        <v>100</v>
      </c>
    </row>
    <row r="3567" spans="1:5" s="157" customFormat="1" x14ac:dyDescent="0.2">
      <c r="A3567" s="89">
        <v>418400</v>
      </c>
      <c r="B3567" s="25" t="s">
        <v>219</v>
      </c>
      <c r="C3567" s="73">
        <v>7500</v>
      </c>
      <c r="D3567" s="73">
        <v>7500</v>
      </c>
      <c r="E3567" s="74">
        <f t="shared" si="789"/>
        <v>100</v>
      </c>
    </row>
    <row r="3568" spans="1:5" s="158" customFormat="1" ht="19.5" x14ac:dyDescent="0.2">
      <c r="A3568" s="91">
        <v>510000</v>
      </c>
      <c r="B3568" s="75" t="s">
        <v>273</v>
      </c>
      <c r="C3568" s="134">
        <f t="shared" ref="C3568" si="804">C3569+C3571+C3573</f>
        <v>368000</v>
      </c>
      <c r="D3568" s="134">
        <f t="shared" ref="D3568" si="805">D3569+D3571+D3573</f>
        <v>238000</v>
      </c>
      <c r="E3568" s="135">
        <f t="shared" si="789"/>
        <v>64.673913043478265</v>
      </c>
    </row>
    <row r="3569" spans="1:5" s="158" customFormat="1" ht="19.5" x14ac:dyDescent="0.2">
      <c r="A3569" s="91">
        <v>511000</v>
      </c>
      <c r="B3569" s="75" t="s">
        <v>274</v>
      </c>
      <c r="C3569" s="134">
        <f t="shared" ref="C3569" si="806">C3570</f>
        <v>138000</v>
      </c>
      <c r="D3569" s="134">
        <f>D3570</f>
        <v>63000</v>
      </c>
      <c r="E3569" s="135">
        <f t="shared" si="789"/>
        <v>45.652173913043477</v>
      </c>
    </row>
    <row r="3570" spans="1:5" s="157" customFormat="1" x14ac:dyDescent="0.2">
      <c r="A3570" s="89">
        <v>511300</v>
      </c>
      <c r="B3570" s="25" t="s">
        <v>277</v>
      </c>
      <c r="C3570" s="73">
        <v>138000</v>
      </c>
      <c r="D3570" s="73">
        <v>63000</v>
      </c>
      <c r="E3570" s="74">
        <f t="shared" si="789"/>
        <v>45.652173913043477</v>
      </c>
    </row>
    <row r="3571" spans="1:5" s="158" customFormat="1" ht="19.5" x14ac:dyDescent="0.2">
      <c r="A3571" s="91">
        <v>516000</v>
      </c>
      <c r="B3571" s="75" t="s">
        <v>287</v>
      </c>
      <c r="C3571" s="134">
        <f t="shared" ref="C3571" si="807">C3572</f>
        <v>190000</v>
      </c>
      <c r="D3571" s="134">
        <f>D3572</f>
        <v>170000</v>
      </c>
      <c r="E3571" s="135">
        <f t="shared" si="789"/>
        <v>89.473684210526315</v>
      </c>
    </row>
    <row r="3572" spans="1:5" s="157" customFormat="1" x14ac:dyDescent="0.2">
      <c r="A3572" s="89">
        <v>516100</v>
      </c>
      <c r="B3572" s="25" t="s">
        <v>287</v>
      </c>
      <c r="C3572" s="73">
        <v>190000</v>
      </c>
      <c r="D3572" s="73">
        <v>170000</v>
      </c>
      <c r="E3572" s="74">
        <f t="shared" si="789"/>
        <v>89.473684210526315</v>
      </c>
    </row>
    <row r="3573" spans="1:5" s="158" customFormat="1" ht="19.5" x14ac:dyDescent="0.2">
      <c r="A3573" s="80">
        <v>518000</v>
      </c>
      <c r="B3573" s="75" t="s">
        <v>288</v>
      </c>
      <c r="C3573" s="134">
        <f t="shared" ref="C3573" si="808">C3574</f>
        <v>40000</v>
      </c>
      <c r="D3573" s="134">
        <f>D3574</f>
        <v>5000</v>
      </c>
      <c r="E3573" s="135">
        <f t="shared" si="789"/>
        <v>12.5</v>
      </c>
    </row>
    <row r="3574" spans="1:5" s="157" customFormat="1" x14ac:dyDescent="0.2">
      <c r="A3574" s="81">
        <v>518100</v>
      </c>
      <c r="B3574" s="25" t="s">
        <v>288</v>
      </c>
      <c r="C3574" s="73">
        <v>40000</v>
      </c>
      <c r="D3574" s="73">
        <v>5000</v>
      </c>
      <c r="E3574" s="74">
        <f t="shared" si="789"/>
        <v>12.5</v>
      </c>
    </row>
    <row r="3575" spans="1:5" s="158" customFormat="1" ht="19.5" x14ac:dyDescent="0.2">
      <c r="A3575" s="91">
        <v>630000</v>
      </c>
      <c r="B3575" s="75" t="s">
        <v>308</v>
      </c>
      <c r="C3575" s="134">
        <f t="shared" ref="C3575" si="809">C3578+C3576</f>
        <v>24000</v>
      </c>
      <c r="D3575" s="134">
        <f>D3578+D3576</f>
        <v>44000</v>
      </c>
      <c r="E3575" s="135">
        <f t="shared" si="789"/>
        <v>183.33333333333331</v>
      </c>
    </row>
    <row r="3576" spans="1:5" s="158" customFormat="1" ht="19.5" x14ac:dyDescent="0.2">
      <c r="A3576" s="91">
        <v>631000</v>
      </c>
      <c r="B3576" s="75" t="s">
        <v>309</v>
      </c>
      <c r="C3576" s="134">
        <f t="shared" ref="C3576" si="810">C3577</f>
        <v>3000</v>
      </c>
      <c r="D3576" s="134">
        <f>D3577</f>
        <v>4000</v>
      </c>
      <c r="E3576" s="135">
        <f t="shared" si="789"/>
        <v>133.33333333333331</v>
      </c>
    </row>
    <row r="3577" spans="1:5" s="157" customFormat="1" x14ac:dyDescent="0.2">
      <c r="A3577" s="89">
        <v>631900</v>
      </c>
      <c r="B3577" s="25" t="s">
        <v>312</v>
      </c>
      <c r="C3577" s="73">
        <v>3000</v>
      </c>
      <c r="D3577" s="73">
        <v>4000</v>
      </c>
      <c r="E3577" s="74">
        <f t="shared" si="789"/>
        <v>133.33333333333331</v>
      </c>
    </row>
    <row r="3578" spans="1:5" s="158" customFormat="1" ht="19.5" x14ac:dyDescent="0.2">
      <c r="A3578" s="91">
        <v>638000</v>
      </c>
      <c r="B3578" s="75" t="s">
        <v>317</v>
      </c>
      <c r="C3578" s="134">
        <f t="shared" ref="C3578" si="811">C3579</f>
        <v>21000</v>
      </c>
      <c r="D3578" s="134">
        <f>D3579</f>
        <v>40000</v>
      </c>
      <c r="E3578" s="135">
        <f t="shared" si="789"/>
        <v>190.47619047619045</v>
      </c>
    </row>
    <row r="3579" spans="1:5" s="157" customFormat="1" x14ac:dyDescent="0.2">
      <c r="A3579" s="89">
        <v>638100</v>
      </c>
      <c r="B3579" s="25" t="s">
        <v>318</v>
      </c>
      <c r="C3579" s="73">
        <v>21000</v>
      </c>
      <c r="D3579" s="73">
        <v>40000</v>
      </c>
      <c r="E3579" s="74">
        <f t="shared" si="789"/>
        <v>190.47619047619045</v>
      </c>
    </row>
    <row r="3580" spans="1:5" s="157" customFormat="1" x14ac:dyDescent="0.2">
      <c r="A3580" s="141"/>
      <c r="B3580" s="128" t="s">
        <v>327</v>
      </c>
      <c r="C3580" s="139">
        <f t="shared" ref="C3580" si="812">C3545+C3568+C3575</f>
        <v>2615100</v>
      </c>
      <c r="D3580" s="139">
        <f>D3545+D3568+D3575</f>
        <v>2209200</v>
      </c>
      <c r="E3580" s="140">
        <f t="shared" si="789"/>
        <v>84.478605024664446</v>
      </c>
    </row>
    <row r="3581" spans="1:5" s="157" customFormat="1" x14ac:dyDescent="0.2">
      <c r="A3581" s="77"/>
      <c r="B3581" s="66"/>
      <c r="C3581" s="124"/>
      <c r="D3581" s="124"/>
      <c r="E3581" s="125"/>
    </row>
    <row r="3582" spans="1:5" s="157" customFormat="1" x14ac:dyDescent="0.2">
      <c r="A3582" s="77"/>
      <c r="B3582" s="66"/>
      <c r="C3582" s="124"/>
      <c r="D3582" s="124"/>
      <c r="E3582" s="125"/>
    </row>
    <row r="3583" spans="1:5" s="60" customFormat="1" ht="19.5" x14ac:dyDescent="0.2">
      <c r="A3583" s="89" t="s">
        <v>660</v>
      </c>
      <c r="B3583" s="75"/>
      <c r="C3583" s="132"/>
      <c r="D3583" s="132"/>
      <c r="E3583" s="133"/>
    </row>
    <row r="3584" spans="1:5" s="60" customFormat="1" ht="19.5" x14ac:dyDescent="0.2">
      <c r="A3584" s="89" t="s">
        <v>531</v>
      </c>
      <c r="B3584" s="75"/>
      <c r="C3584" s="132"/>
      <c r="D3584" s="132"/>
      <c r="E3584" s="133"/>
    </row>
    <row r="3585" spans="1:5" s="60" customFormat="1" ht="19.5" x14ac:dyDescent="0.2">
      <c r="A3585" s="89" t="s">
        <v>431</v>
      </c>
      <c r="B3585" s="75"/>
      <c r="C3585" s="132"/>
      <c r="D3585" s="132"/>
      <c r="E3585" s="133"/>
    </row>
    <row r="3586" spans="1:5" s="60" customFormat="1" ht="19.5" x14ac:dyDescent="0.2">
      <c r="A3586" s="89" t="s">
        <v>326</v>
      </c>
      <c r="B3586" s="75"/>
      <c r="C3586" s="132"/>
      <c r="D3586" s="132"/>
      <c r="E3586" s="133"/>
    </row>
    <row r="3587" spans="1:5" s="60" customFormat="1" x14ac:dyDescent="0.2">
      <c r="A3587" s="89"/>
      <c r="B3587" s="66"/>
      <c r="C3587" s="124"/>
      <c r="D3587" s="124"/>
      <c r="E3587" s="125"/>
    </row>
    <row r="3588" spans="1:5" s="60" customFormat="1" ht="19.5" x14ac:dyDescent="0.2">
      <c r="A3588" s="91">
        <v>410000</v>
      </c>
      <c r="B3588" s="69" t="s">
        <v>42</v>
      </c>
      <c r="C3588" s="134">
        <f>C3589+C3594+C3606+C3609+C3611</f>
        <v>3839000</v>
      </c>
      <c r="D3588" s="134">
        <f>D3589+D3594+D3606+D3609+D3611</f>
        <v>3799000</v>
      </c>
      <c r="E3588" s="135">
        <f t="shared" ref="E3588:E3623" si="813">D3588/C3588*100</f>
        <v>98.958061995311269</v>
      </c>
    </row>
    <row r="3589" spans="1:5" s="60" customFormat="1" ht="19.5" x14ac:dyDescent="0.2">
      <c r="A3589" s="91">
        <v>411000</v>
      </c>
      <c r="B3589" s="69" t="s">
        <v>43</v>
      </c>
      <c r="C3589" s="134">
        <f t="shared" ref="C3589" si="814">SUM(C3590:C3593)</f>
        <v>1947000</v>
      </c>
      <c r="D3589" s="134">
        <f t="shared" ref="D3589" si="815">SUM(D3590:D3593)</f>
        <v>1907000</v>
      </c>
      <c r="E3589" s="135">
        <f t="shared" si="813"/>
        <v>97.94555726759117</v>
      </c>
    </row>
    <row r="3590" spans="1:5" s="60" customFormat="1" x14ac:dyDescent="0.2">
      <c r="A3590" s="89">
        <v>411100</v>
      </c>
      <c r="B3590" s="25" t="s">
        <v>44</v>
      </c>
      <c r="C3590" s="73">
        <v>1840000</v>
      </c>
      <c r="D3590" s="73">
        <v>1790000</v>
      </c>
      <c r="E3590" s="74">
        <f t="shared" si="813"/>
        <v>97.282608695652172</v>
      </c>
    </row>
    <row r="3591" spans="1:5" s="60" customFormat="1" ht="37.5" x14ac:dyDescent="0.2">
      <c r="A3591" s="89">
        <v>411200</v>
      </c>
      <c r="B3591" s="25" t="s">
        <v>45</v>
      </c>
      <c r="C3591" s="73">
        <v>59000</v>
      </c>
      <c r="D3591" s="73">
        <v>59000</v>
      </c>
      <c r="E3591" s="74">
        <f t="shared" si="813"/>
        <v>100</v>
      </c>
    </row>
    <row r="3592" spans="1:5" s="60" customFormat="1" ht="37.5" x14ac:dyDescent="0.2">
      <c r="A3592" s="89">
        <v>411300</v>
      </c>
      <c r="B3592" s="25" t="s">
        <v>46</v>
      </c>
      <c r="C3592" s="73">
        <v>18000</v>
      </c>
      <c r="D3592" s="73">
        <v>28000</v>
      </c>
      <c r="E3592" s="74">
        <f t="shared" si="813"/>
        <v>155.55555555555557</v>
      </c>
    </row>
    <row r="3593" spans="1:5" s="60" customFormat="1" x14ac:dyDescent="0.2">
      <c r="A3593" s="89">
        <v>411400</v>
      </c>
      <c r="B3593" s="25" t="s">
        <v>47</v>
      </c>
      <c r="C3593" s="73">
        <v>30000</v>
      </c>
      <c r="D3593" s="73">
        <v>30000</v>
      </c>
      <c r="E3593" s="74">
        <f t="shared" si="813"/>
        <v>100</v>
      </c>
    </row>
    <row r="3594" spans="1:5" s="60" customFormat="1" ht="19.5" x14ac:dyDescent="0.2">
      <c r="A3594" s="91">
        <v>412000</v>
      </c>
      <c r="B3594" s="75" t="s">
        <v>48</v>
      </c>
      <c r="C3594" s="134">
        <f t="shared" ref="C3594" si="816">SUM(C3595:C3605)</f>
        <v>465000</v>
      </c>
      <c r="D3594" s="134">
        <f>SUM(D3595:D3605)</f>
        <v>463100</v>
      </c>
      <c r="E3594" s="135">
        <f t="shared" si="813"/>
        <v>99.591397849462368</v>
      </c>
    </row>
    <row r="3595" spans="1:5" s="60" customFormat="1" ht="37.5" x14ac:dyDescent="0.2">
      <c r="A3595" s="89">
        <v>412200</v>
      </c>
      <c r="B3595" s="25" t="s">
        <v>50</v>
      </c>
      <c r="C3595" s="73">
        <v>60000</v>
      </c>
      <c r="D3595" s="73">
        <v>58100</v>
      </c>
      <c r="E3595" s="74">
        <f t="shared" si="813"/>
        <v>96.833333333333343</v>
      </c>
    </row>
    <row r="3596" spans="1:5" s="60" customFormat="1" x14ac:dyDescent="0.2">
      <c r="A3596" s="89">
        <v>412300</v>
      </c>
      <c r="B3596" s="25" t="s">
        <v>51</v>
      </c>
      <c r="C3596" s="73">
        <v>40000</v>
      </c>
      <c r="D3596" s="73">
        <v>40000</v>
      </c>
      <c r="E3596" s="74">
        <f t="shared" si="813"/>
        <v>100</v>
      </c>
    </row>
    <row r="3597" spans="1:5" s="60" customFormat="1" x14ac:dyDescent="0.2">
      <c r="A3597" s="89">
        <v>412500</v>
      </c>
      <c r="B3597" s="25" t="s">
        <v>55</v>
      </c>
      <c r="C3597" s="73">
        <v>60000</v>
      </c>
      <c r="D3597" s="73">
        <v>59999.999999999993</v>
      </c>
      <c r="E3597" s="74">
        <f t="shared" si="813"/>
        <v>99.999999999999986</v>
      </c>
    </row>
    <row r="3598" spans="1:5" s="60" customFormat="1" x14ac:dyDescent="0.2">
      <c r="A3598" s="89">
        <v>412600</v>
      </c>
      <c r="B3598" s="25" t="s">
        <v>56</v>
      </c>
      <c r="C3598" s="73">
        <v>100000</v>
      </c>
      <c r="D3598" s="73">
        <v>100000</v>
      </c>
      <c r="E3598" s="74">
        <f t="shared" si="813"/>
        <v>100</v>
      </c>
    </row>
    <row r="3599" spans="1:5" s="60" customFormat="1" x14ac:dyDescent="0.2">
      <c r="A3599" s="89">
        <v>412700</v>
      </c>
      <c r="B3599" s="25" t="s">
        <v>58</v>
      </c>
      <c r="C3599" s="73">
        <v>100000</v>
      </c>
      <c r="D3599" s="73">
        <v>100000</v>
      </c>
      <c r="E3599" s="74">
        <f t="shared" si="813"/>
        <v>100</v>
      </c>
    </row>
    <row r="3600" spans="1:5" s="60" customFormat="1" x14ac:dyDescent="0.2">
      <c r="A3600" s="89">
        <v>412900</v>
      </c>
      <c r="B3600" s="126" t="s">
        <v>74</v>
      </c>
      <c r="C3600" s="73">
        <v>2000</v>
      </c>
      <c r="D3600" s="73">
        <v>2000</v>
      </c>
      <c r="E3600" s="74">
        <f t="shared" si="813"/>
        <v>100</v>
      </c>
    </row>
    <row r="3601" spans="1:5" s="60" customFormat="1" x14ac:dyDescent="0.2">
      <c r="A3601" s="89">
        <v>412900</v>
      </c>
      <c r="B3601" s="126" t="s">
        <v>75</v>
      </c>
      <c r="C3601" s="73">
        <v>55000</v>
      </c>
      <c r="D3601" s="73">
        <v>55000</v>
      </c>
      <c r="E3601" s="74">
        <f t="shared" si="813"/>
        <v>100</v>
      </c>
    </row>
    <row r="3602" spans="1:5" s="60" customFormat="1" x14ac:dyDescent="0.2">
      <c r="A3602" s="89">
        <v>412900</v>
      </c>
      <c r="B3602" s="126" t="s">
        <v>76</v>
      </c>
      <c r="C3602" s="73">
        <v>13000</v>
      </c>
      <c r="D3602" s="73">
        <v>13000</v>
      </c>
      <c r="E3602" s="74">
        <f t="shared" si="813"/>
        <v>100</v>
      </c>
    </row>
    <row r="3603" spans="1:5" s="60" customFormat="1" x14ac:dyDescent="0.2">
      <c r="A3603" s="89">
        <v>412900</v>
      </c>
      <c r="B3603" s="126" t="s">
        <v>77</v>
      </c>
      <c r="C3603" s="73">
        <v>5000</v>
      </c>
      <c r="D3603" s="73">
        <v>5000</v>
      </c>
      <c r="E3603" s="74">
        <f t="shared" si="813"/>
        <v>100</v>
      </c>
    </row>
    <row r="3604" spans="1:5" s="60" customFormat="1" x14ac:dyDescent="0.2">
      <c r="A3604" s="89">
        <v>412900</v>
      </c>
      <c r="B3604" s="25" t="s">
        <v>78</v>
      </c>
      <c r="C3604" s="73">
        <v>5000</v>
      </c>
      <c r="D3604" s="73">
        <v>5000</v>
      </c>
      <c r="E3604" s="74">
        <f t="shared" si="813"/>
        <v>100</v>
      </c>
    </row>
    <row r="3605" spans="1:5" s="60" customFormat="1" x14ac:dyDescent="0.2">
      <c r="A3605" s="89">
        <v>412900</v>
      </c>
      <c r="B3605" s="25" t="s">
        <v>80</v>
      </c>
      <c r="C3605" s="73">
        <v>25000</v>
      </c>
      <c r="D3605" s="73">
        <v>25000.000000000011</v>
      </c>
      <c r="E3605" s="74">
        <f t="shared" si="813"/>
        <v>100.00000000000004</v>
      </c>
    </row>
    <row r="3606" spans="1:5" s="137" customFormat="1" ht="19.5" x14ac:dyDescent="0.2">
      <c r="A3606" s="91">
        <v>415000</v>
      </c>
      <c r="B3606" s="75" t="s">
        <v>125</v>
      </c>
      <c r="C3606" s="134">
        <f>SUM(C3607:C3608)</f>
        <v>1425000</v>
      </c>
      <c r="D3606" s="134">
        <f>SUM(D3607:D3608)</f>
        <v>1425000</v>
      </c>
      <c r="E3606" s="135">
        <f t="shared" si="813"/>
        <v>100</v>
      </c>
    </row>
    <row r="3607" spans="1:5" s="60" customFormat="1" ht="37.5" x14ac:dyDescent="0.2">
      <c r="A3607" s="89">
        <v>415200</v>
      </c>
      <c r="B3607" s="148" t="s">
        <v>667</v>
      </c>
      <c r="C3607" s="73">
        <v>1400000</v>
      </c>
      <c r="D3607" s="73">
        <v>1400000</v>
      </c>
      <c r="E3607" s="74">
        <f t="shared" si="813"/>
        <v>100</v>
      </c>
    </row>
    <row r="3608" spans="1:5" s="60" customFormat="1" x14ac:dyDescent="0.2">
      <c r="A3608" s="89">
        <v>415200</v>
      </c>
      <c r="B3608" s="25" t="s">
        <v>155</v>
      </c>
      <c r="C3608" s="73">
        <v>25000</v>
      </c>
      <c r="D3608" s="73">
        <v>25000</v>
      </c>
      <c r="E3608" s="74">
        <f t="shared" si="813"/>
        <v>100</v>
      </c>
    </row>
    <row r="3609" spans="1:5" s="137" customFormat="1" ht="19.5" x14ac:dyDescent="0.2">
      <c r="A3609" s="91">
        <v>416000</v>
      </c>
      <c r="B3609" s="75" t="s">
        <v>183</v>
      </c>
      <c r="C3609" s="134">
        <f t="shared" ref="C3609" si="817">C3610</f>
        <v>2000</v>
      </c>
      <c r="D3609" s="134">
        <f>D3610</f>
        <v>2000</v>
      </c>
      <c r="E3609" s="135">
        <f t="shared" si="813"/>
        <v>100</v>
      </c>
    </row>
    <row r="3610" spans="1:5" s="60" customFormat="1" x14ac:dyDescent="0.2">
      <c r="A3610" s="138">
        <v>416100</v>
      </c>
      <c r="B3610" s="25" t="s">
        <v>532</v>
      </c>
      <c r="C3610" s="73">
        <v>2000</v>
      </c>
      <c r="D3610" s="73">
        <v>2000</v>
      </c>
      <c r="E3610" s="74">
        <f t="shared" si="813"/>
        <v>100</v>
      </c>
    </row>
    <row r="3611" spans="1:5" s="79" customFormat="1" ht="39" x14ac:dyDescent="0.2">
      <c r="A3611" s="91">
        <v>418000</v>
      </c>
      <c r="B3611" s="75" t="s">
        <v>217</v>
      </c>
      <c r="C3611" s="134">
        <f t="shared" ref="C3611" si="818">C3612</f>
        <v>0</v>
      </c>
      <c r="D3611" s="134">
        <f>D3612</f>
        <v>1900</v>
      </c>
      <c r="E3611" s="135">
        <v>0</v>
      </c>
    </row>
    <row r="3612" spans="1:5" s="60" customFormat="1" x14ac:dyDescent="0.2">
      <c r="A3612" s="138">
        <v>418400</v>
      </c>
      <c r="B3612" s="25" t="s">
        <v>219</v>
      </c>
      <c r="C3612" s="73">
        <v>0</v>
      </c>
      <c r="D3612" s="73">
        <v>1900</v>
      </c>
      <c r="E3612" s="74">
        <v>0</v>
      </c>
    </row>
    <row r="3613" spans="1:5" s="60" customFormat="1" ht="19.5" x14ac:dyDescent="0.2">
      <c r="A3613" s="91">
        <v>510000</v>
      </c>
      <c r="B3613" s="75" t="s">
        <v>273</v>
      </c>
      <c r="C3613" s="134">
        <f>C3614+C3616</f>
        <v>60000</v>
      </c>
      <c r="D3613" s="134">
        <f>D3614+D3616</f>
        <v>65999.999999999971</v>
      </c>
      <c r="E3613" s="135">
        <f t="shared" si="813"/>
        <v>109.99999999999994</v>
      </c>
    </row>
    <row r="3614" spans="1:5" s="60" customFormat="1" ht="19.5" x14ac:dyDescent="0.2">
      <c r="A3614" s="91">
        <v>511000</v>
      </c>
      <c r="B3614" s="75" t="s">
        <v>274</v>
      </c>
      <c r="C3614" s="134">
        <f>SUM(C3615:C3615)</f>
        <v>40000</v>
      </c>
      <c r="D3614" s="134">
        <f>SUM(D3615:D3615)</f>
        <v>45999.999999999978</v>
      </c>
      <c r="E3614" s="135">
        <f t="shared" si="813"/>
        <v>114.99999999999994</v>
      </c>
    </row>
    <row r="3615" spans="1:5" s="60" customFormat="1" x14ac:dyDescent="0.2">
      <c r="A3615" s="89">
        <v>511300</v>
      </c>
      <c r="B3615" s="25" t="s">
        <v>277</v>
      </c>
      <c r="C3615" s="73">
        <v>40000</v>
      </c>
      <c r="D3615" s="73">
        <v>45999.999999999978</v>
      </c>
      <c r="E3615" s="74">
        <f t="shared" si="813"/>
        <v>114.99999999999994</v>
      </c>
    </row>
    <row r="3616" spans="1:5" s="79" customFormat="1" ht="19.5" x14ac:dyDescent="0.2">
      <c r="A3616" s="91">
        <v>516000</v>
      </c>
      <c r="B3616" s="75" t="s">
        <v>287</v>
      </c>
      <c r="C3616" s="134">
        <f t="shared" ref="C3616" si="819">C3617</f>
        <v>20000</v>
      </c>
      <c r="D3616" s="134">
        <f>D3617</f>
        <v>20000</v>
      </c>
      <c r="E3616" s="135">
        <f t="shared" si="813"/>
        <v>100</v>
      </c>
    </row>
    <row r="3617" spans="1:5" s="60" customFormat="1" x14ac:dyDescent="0.2">
      <c r="A3617" s="89">
        <v>516100</v>
      </c>
      <c r="B3617" s="25" t="s">
        <v>287</v>
      </c>
      <c r="C3617" s="73">
        <v>20000</v>
      </c>
      <c r="D3617" s="73">
        <v>20000</v>
      </c>
      <c r="E3617" s="74">
        <f t="shared" si="813"/>
        <v>100</v>
      </c>
    </row>
    <row r="3618" spans="1:5" s="79" customFormat="1" ht="19.5" x14ac:dyDescent="0.2">
      <c r="A3618" s="91">
        <v>630000</v>
      </c>
      <c r="B3618" s="75" t="s">
        <v>308</v>
      </c>
      <c r="C3618" s="134">
        <f>C3619+C3621</f>
        <v>35000</v>
      </c>
      <c r="D3618" s="134">
        <f>D3619+D3621</f>
        <v>139800</v>
      </c>
      <c r="E3618" s="135"/>
    </row>
    <row r="3619" spans="1:5" s="79" customFormat="1" ht="19.5" x14ac:dyDescent="0.2">
      <c r="A3619" s="91">
        <v>631000</v>
      </c>
      <c r="B3619" s="75" t="s">
        <v>309</v>
      </c>
      <c r="C3619" s="134">
        <f>C3620</f>
        <v>0</v>
      </c>
      <c r="D3619" s="134">
        <f>D3620</f>
        <v>104800</v>
      </c>
      <c r="E3619" s="135">
        <v>0</v>
      </c>
    </row>
    <row r="3620" spans="1:5" s="60" customFormat="1" x14ac:dyDescent="0.2">
      <c r="A3620" s="138">
        <v>631200</v>
      </c>
      <c r="B3620" s="25" t="s">
        <v>311</v>
      </c>
      <c r="C3620" s="132">
        <v>0</v>
      </c>
      <c r="D3620" s="73">
        <v>104800</v>
      </c>
      <c r="E3620" s="74">
        <v>0</v>
      </c>
    </row>
    <row r="3621" spans="1:5" s="79" customFormat="1" ht="19.5" x14ac:dyDescent="0.2">
      <c r="A3621" s="91">
        <v>638000</v>
      </c>
      <c r="B3621" s="75" t="s">
        <v>317</v>
      </c>
      <c r="C3621" s="134">
        <f t="shared" ref="C3621" si="820">C3622</f>
        <v>35000</v>
      </c>
      <c r="D3621" s="134">
        <f>D3622</f>
        <v>35000</v>
      </c>
      <c r="E3621" s="135">
        <f t="shared" si="813"/>
        <v>100</v>
      </c>
    </row>
    <row r="3622" spans="1:5" s="60" customFormat="1" x14ac:dyDescent="0.2">
      <c r="A3622" s="89">
        <v>638100</v>
      </c>
      <c r="B3622" s="25" t="s">
        <v>318</v>
      </c>
      <c r="C3622" s="73">
        <v>35000</v>
      </c>
      <c r="D3622" s="73">
        <v>35000</v>
      </c>
      <c r="E3622" s="74">
        <f t="shared" si="813"/>
        <v>100</v>
      </c>
    </row>
    <row r="3623" spans="1:5" s="60" customFormat="1" x14ac:dyDescent="0.2">
      <c r="A3623" s="141"/>
      <c r="B3623" s="128" t="s">
        <v>327</v>
      </c>
      <c r="C3623" s="139">
        <f>C3588+C3613+C3618</f>
        <v>3934000</v>
      </c>
      <c r="D3623" s="139">
        <f>D3588+D3613+D3618</f>
        <v>4004800</v>
      </c>
      <c r="E3623" s="140">
        <f t="shared" si="813"/>
        <v>101.79969496695476</v>
      </c>
    </row>
    <row r="3624" spans="1:5" s="60" customFormat="1" x14ac:dyDescent="0.2">
      <c r="A3624" s="142"/>
      <c r="B3624" s="67"/>
      <c r="C3624" s="124"/>
      <c r="D3624" s="124"/>
      <c r="E3624" s="125"/>
    </row>
    <row r="3625" spans="1:5" s="157" customFormat="1" x14ac:dyDescent="0.2">
      <c r="A3625" s="77"/>
      <c r="B3625" s="67"/>
      <c r="C3625" s="132"/>
      <c r="D3625" s="132"/>
      <c r="E3625" s="133"/>
    </row>
    <row r="3626" spans="1:5" s="60" customFormat="1" x14ac:dyDescent="0.2">
      <c r="A3626" s="89" t="s">
        <v>534</v>
      </c>
      <c r="B3626" s="159"/>
      <c r="C3626" s="132"/>
      <c r="D3626" s="132"/>
      <c r="E3626" s="133"/>
    </row>
    <row r="3627" spans="1:5" s="60" customFormat="1" ht="19.5" x14ac:dyDescent="0.2">
      <c r="A3627" s="89" t="s">
        <v>531</v>
      </c>
      <c r="B3627" s="75"/>
      <c r="C3627" s="132"/>
      <c r="D3627" s="132"/>
      <c r="E3627" s="133"/>
    </row>
    <row r="3628" spans="1:5" s="60" customFormat="1" ht="19.5" x14ac:dyDescent="0.2">
      <c r="A3628" s="89" t="s">
        <v>437</v>
      </c>
      <c r="B3628" s="75"/>
      <c r="C3628" s="132"/>
      <c r="D3628" s="132"/>
      <c r="E3628" s="133"/>
    </row>
    <row r="3629" spans="1:5" s="60" customFormat="1" ht="19.5" x14ac:dyDescent="0.2">
      <c r="A3629" s="89" t="s">
        <v>326</v>
      </c>
      <c r="B3629" s="75"/>
      <c r="C3629" s="132"/>
      <c r="D3629" s="132"/>
      <c r="E3629" s="133"/>
    </row>
    <row r="3630" spans="1:5" s="60" customFormat="1" x14ac:dyDescent="0.2">
      <c r="A3630" s="89"/>
      <c r="B3630" s="66"/>
      <c r="C3630" s="124"/>
      <c r="D3630" s="124"/>
      <c r="E3630" s="125"/>
    </row>
    <row r="3631" spans="1:5" s="60" customFormat="1" ht="19.5" x14ac:dyDescent="0.2">
      <c r="A3631" s="91">
        <v>410000</v>
      </c>
      <c r="B3631" s="69" t="s">
        <v>42</v>
      </c>
      <c r="C3631" s="134">
        <f t="shared" ref="C3631" si="821">C3632+C3637</f>
        <v>559500</v>
      </c>
      <c r="D3631" s="134">
        <f t="shared" ref="D3631" si="822">D3632+D3637</f>
        <v>556200</v>
      </c>
      <c r="E3631" s="135">
        <f t="shared" ref="E3631:E3650" si="823">D3631/C3631*100</f>
        <v>99.410187667560322</v>
      </c>
    </row>
    <row r="3632" spans="1:5" s="60" customFormat="1" ht="19.5" x14ac:dyDescent="0.2">
      <c r="A3632" s="91">
        <v>411000</v>
      </c>
      <c r="B3632" s="69" t="s">
        <v>43</v>
      </c>
      <c r="C3632" s="134">
        <f t="shared" ref="C3632" si="824">SUM(C3633:C3636)</f>
        <v>439000</v>
      </c>
      <c r="D3632" s="134">
        <f t="shared" ref="D3632" si="825">SUM(D3633:D3636)</f>
        <v>435600</v>
      </c>
      <c r="E3632" s="135">
        <f t="shared" si="823"/>
        <v>99.2255125284738</v>
      </c>
    </row>
    <row r="3633" spans="1:5" s="60" customFormat="1" x14ac:dyDescent="0.2">
      <c r="A3633" s="89">
        <v>411100</v>
      </c>
      <c r="B3633" s="25" t="s">
        <v>44</v>
      </c>
      <c r="C3633" s="73">
        <v>421000</v>
      </c>
      <c r="D3633" s="73">
        <v>414500</v>
      </c>
      <c r="E3633" s="74">
        <f t="shared" si="823"/>
        <v>98.456057007125892</v>
      </c>
    </row>
    <row r="3634" spans="1:5" s="60" customFormat="1" ht="37.5" x14ac:dyDescent="0.2">
      <c r="A3634" s="89">
        <v>411200</v>
      </c>
      <c r="B3634" s="25" t="s">
        <v>45</v>
      </c>
      <c r="C3634" s="73">
        <v>12600</v>
      </c>
      <c r="D3634" s="73">
        <v>12600</v>
      </c>
      <c r="E3634" s="74">
        <f t="shared" si="823"/>
        <v>100</v>
      </c>
    </row>
    <row r="3635" spans="1:5" s="60" customFormat="1" ht="37.5" x14ac:dyDescent="0.2">
      <c r="A3635" s="89">
        <v>411300</v>
      </c>
      <c r="B3635" s="25" t="s">
        <v>46</v>
      </c>
      <c r="C3635" s="73">
        <v>1400</v>
      </c>
      <c r="D3635" s="73">
        <v>4500</v>
      </c>
      <c r="E3635" s="74"/>
    </row>
    <row r="3636" spans="1:5" s="60" customFormat="1" x14ac:dyDescent="0.2">
      <c r="A3636" s="89">
        <v>411400</v>
      </c>
      <c r="B3636" s="25" t="s">
        <v>47</v>
      </c>
      <c r="C3636" s="73">
        <v>4000</v>
      </c>
      <c r="D3636" s="73">
        <v>4000</v>
      </c>
      <c r="E3636" s="74">
        <f t="shared" si="823"/>
        <v>100</v>
      </c>
    </row>
    <row r="3637" spans="1:5" s="60" customFormat="1" ht="19.5" x14ac:dyDescent="0.2">
      <c r="A3637" s="91">
        <v>412000</v>
      </c>
      <c r="B3637" s="75" t="s">
        <v>48</v>
      </c>
      <c r="C3637" s="134">
        <f>SUM(C3638:C3646)</f>
        <v>120500</v>
      </c>
      <c r="D3637" s="134">
        <f>SUM(D3638:D3646)</f>
        <v>120600</v>
      </c>
      <c r="E3637" s="135">
        <f t="shared" si="823"/>
        <v>100.08298755186722</v>
      </c>
    </row>
    <row r="3638" spans="1:5" s="60" customFormat="1" ht="37.5" x14ac:dyDescent="0.2">
      <c r="A3638" s="89">
        <v>412200</v>
      </c>
      <c r="B3638" s="25" t="s">
        <v>50</v>
      </c>
      <c r="C3638" s="73">
        <v>33600</v>
      </c>
      <c r="D3638" s="73">
        <v>33600</v>
      </c>
      <c r="E3638" s="74">
        <f t="shared" si="823"/>
        <v>100</v>
      </c>
    </row>
    <row r="3639" spans="1:5" s="60" customFormat="1" x14ac:dyDescent="0.2">
      <c r="A3639" s="89">
        <v>412300</v>
      </c>
      <c r="B3639" s="25" t="s">
        <v>51</v>
      </c>
      <c r="C3639" s="73">
        <v>6000</v>
      </c>
      <c r="D3639" s="73">
        <v>6799.9999999999973</v>
      </c>
      <c r="E3639" s="74">
        <f t="shared" si="823"/>
        <v>113.33333333333329</v>
      </c>
    </row>
    <row r="3640" spans="1:5" s="60" customFormat="1" x14ac:dyDescent="0.2">
      <c r="A3640" s="89">
        <v>412500</v>
      </c>
      <c r="B3640" s="25" t="s">
        <v>55</v>
      </c>
      <c r="C3640" s="73">
        <v>5000</v>
      </c>
      <c r="D3640" s="73">
        <v>5000</v>
      </c>
      <c r="E3640" s="74">
        <f t="shared" si="823"/>
        <v>100</v>
      </c>
    </row>
    <row r="3641" spans="1:5" s="60" customFormat="1" x14ac:dyDescent="0.2">
      <c r="A3641" s="89">
        <v>412600</v>
      </c>
      <c r="B3641" s="25" t="s">
        <v>56</v>
      </c>
      <c r="C3641" s="73">
        <v>9800</v>
      </c>
      <c r="D3641" s="73">
        <v>10700.000000000004</v>
      </c>
      <c r="E3641" s="74">
        <f t="shared" si="823"/>
        <v>109.1836734693878</v>
      </c>
    </row>
    <row r="3642" spans="1:5" s="60" customFormat="1" x14ac:dyDescent="0.2">
      <c r="A3642" s="89">
        <v>412700</v>
      </c>
      <c r="B3642" s="25" t="s">
        <v>58</v>
      </c>
      <c r="C3642" s="73">
        <v>27300</v>
      </c>
      <c r="D3642" s="73">
        <v>25699.999999999996</v>
      </c>
      <c r="E3642" s="74">
        <f t="shared" si="823"/>
        <v>94.139194139194132</v>
      </c>
    </row>
    <row r="3643" spans="1:5" s="60" customFormat="1" x14ac:dyDescent="0.2">
      <c r="A3643" s="89">
        <v>412900</v>
      </c>
      <c r="B3643" s="126" t="s">
        <v>74</v>
      </c>
      <c r="C3643" s="73">
        <v>3000</v>
      </c>
      <c r="D3643" s="73">
        <v>3000</v>
      </c>
      <c r="E3643" s="74">
        <f t="shared" si="823"/>
        <v>100</v>
      </c>
    </row>
    <row r="3644" spans="1:5" s="60" customFormat="1" x14ac:dyDescent="0.2">
      <c r="A3644" s="89">
        <v>412900</v>
      </c>
      <c r="B3644" s="126" t="s">
        <v>75</v>
      </c>
      <c r="C3644" s="73">
        <v>28800</v>
      </c>
      <c r="D3644" s="73">
        <v>28800</v>
      </c>
      <c r="E3644" s="74">
        <f t="shared" si="823"/>
        <v>100</v>
      </c>
    </row>
    <row r="3645" spans="1:5" s="60" customFormat="1" x14ac:dyDescent="0.2">
      <c r="A3645" s="89">
        <v>412900</v>
      </c>
      <c r="B3645" s="126" t="s">
        <v>78</v>
      </c>
      <c r="C3645" s="73">
        <v>1000</v>
      </c>
      <c r="D3645" s="73">
        <v>1000.0000000000001</v>
      </c>
      <c r="E3645" s="74">
        <f t="shared" si="823"/>
        <v>100.00000000000003</v>
      </c>
    </row>
    <row r="3646" spans="1:5" s="60" customFormat="1" x14ac:dyDescent="0.2">
      <c r="A3646" s="89">
        <v>412900</v>
      </c>
      <c r="B3646" s="25" t="s">
        <v>80</v>
      </c>
      <c r="C3646" s="73">
        <v>6000</v>
      </c>
      <c r="D3646" s="73">
        <v>6000</v>
      </c>
      <c r="E3646" s="74">
        <f t="shared" si="823"/>
        <v>100</v>
      </c>
    </row>
    <row r="3647" spans="1:5" s="60" customFormat="1" ht="19.5" x14ac:dyDescent="0.2">
      <c r="A3647" s="91">
        <v>510000</v>
      </c>
      <c r="B3647" s="75" t="s">
        <v>273</v>
      </c>
      <c r="C3647" s="134">
        <f>C3652+C3650+C3648</f>
        <v>21000</v>
      </c>
      <c r="D3647" s="134">
        <f>D3652+D3650+D3648</f>
        <v>21000</v>
      </c>
      <c r="E3647" s="135">
        <f t="shared" si="823"/>
        <v>100</v>
      </c>
    </row>
    <row r="3648" spans="1:5" s="79" customFormat="1" ht="19.5" x14ac:dyDescent="0.2">
      <c r="A3648" s="91">
        <v>511000</v>
      </c>
      <c r="B3648" s="75" t="s">
        <v>274</v>
      </c>
      <c r="C3648" s="134">
        <f>SUM(C3649:C3649)</f>
        <v>15000</v>
      </c>
      <c r="D3648" s="134">
        <f>SUM(D3649:D3649)</f>
        <v>15000</v>
      </c>
      <c r="E3648" s="135">
        <f t="shared" si="823"/>
        <v>100</v>
      </c>
    </row>
    <row r="3649" spans="1:5" s="60" customFormat="1" x14ac:dyDescent="0.2">
      <c r="A3649" s="89">
        <v>511300</v>
      </c>
      <c r="B3649" s="25" t="s">
        <v>277</v>
      </c>
      <c r="C3649" s="73">
        <v>15000</v>
      </c>
      <c r="D3649" s="73">
        <v>15000</v>
      </c>
      <c r="E3649" s="74">
        <f t="shared" si="823"/>
        <v>100</v>
      </c>
    </row>
    <row r="3650" spans="1:5" s="79" customFormat="1" ht="19.5" x14ac:dyDescent="0.2">
      <c r="A3650" s="91">
        <v>513000</v>
      </c>
      <c r="B3650" s="75" t="s">
        <v>282</v>
      </c>
      <c r="C3650" s="134">
        <f t="shared" ref="C3650" si="826">C3651</f>
        <v>4000</v>
      </c>
      <c r="D3650" s="134">
        <f>D3651</f>
        <v>4000</v>
      </c>
      <c r="E3650" s="135">
        <f t="shared" si="823"/>
        <v>100</v>
      </c>
    </row>
    <row r="3651" spans="1:5" s="60" customFormat="1" x14ac:dyDescent="0.2">
      <c r="A3651" s="138">
        <v>513700</v>
      </c>
      <c r="B3651" s="25" t="s">
        <v>284</v>
      </c>
      <c r="C3651" s="73">
        <v>4000</v>
      </c>
      <c r="D3651" s="73">
        <v>4000</v>
      </c>
      <c r="E3651" s="74">
        <f t="shared" ref="E3651:E3709" si="827">D3651/C3651*100</f>
        <v>100</v>
      </c>
    </row>
    <row r="3652" spans="1:5" s="79" customFormat="1" ht="19.5" x14ac:dyDescent="0.2">
      <c r="A3652" s="91">
        <v>516000</v>
      </c>
      <c r="B3652" s="75" t="s">
        <v>287</v>
      </c>
      <c r="C3652" s="134">
        <f t="shared" ref="C3652" si="828">C3653</f>
        <v>2000</v>
      </c>
      <c r="D3652" s="134">
        <f>D3653</f>
        <v>1999.9999999999998</v>
      </c>
      <c r="E3652" s="135">
        <f t="shared" si="827"/>
        <v>99.999999999999986</v>
      </c>
    </row>
    <row r="3653" spans="1:5" s="60" customFormat="1" x14ac:dyDescent="0.2">
      <c r="A3653" s="89">
        <v>516100</v>
      </c>
      <c r="B3653" s="25" t="s">
        <v>287</v>
      </c>
      <c r="C3653" s="73">
        <v>2000</v>
      </c>
      <c r="D3653" s="73">
        <v>1999.9999999999998</v>
      </c>
      <c r="E3653" s="74">
        <f t="shared" si="827"/>
        <v>99.999999999999986</v>
      </c>
    </row>
    <row r="3654" spans="1:5" s="79" customFormat="1" ht="19.5" x14ac:dyDescent="0.2">
      <c r="A3654" s="91">
        <v>630000</v>
      </c>
      <c r="B3654" s="75" t="s">
        <v>308</v>
      </c>
      <c r="C3654" s="134">
        <f>C3655</f>
        <v>0</v>
      </c>
      <c r="D3654" s="134">
        <f>D3655</f>
        <v>3400</v>
      </c>
      <c r="E3654" s="135">
        <v>0</v>
      </c>
    </row>
    <row r="3655" spans="1:5" s="79" customFormat="1" ht="19.5" x14ac:dyDescent="0.2">
      <c r="A3655" s="91">
        <v>638000</v>
      </c>
      <c r="B3655" s="75" t="s">
        <v>317</v>
      </c>
      <c r="C3655" s="134">
        <f t="shared" ref="C3655" si="829">C3656</f>
        <v>0</v>
      </c>
      <c r="D3655" s="134">
        <f>D3656</f>
        <v>3400</v>
      </c>
      <c r="E3655" s="135">
        <v>0</v>
      </c>
    </row>
    <row r="3656" spans="1:5" s="60" customFormat="1" x14ac:dyDescent="0.2">
      <c r="A3656" s="89">
        <v>638100</v>
      </c>
      <c r="B3656" s="25" t="s">
        <v>318</v>
      </c>
      <c r="C3656" s="73">
        <v>0</v>
      </c>
      <c r="D3656" s="73">
        <v>3400</v>
      </c>
      <c r="E3656" s="74">
        <v>0</v>
      </c>
    </row>
    <row r="3657" spans="1:5" s="60" customFormat="1" x14ac:dyDescent="0.2">
      <c r="A3657" s="141"/>
      <c r="B3657" s="128" t="s">
        <v>327</v>
      </c>
      <c r="C3657" s="139">
        <f>C3631+C3647+C3654</f>
        <v>580500</v>
      </c>
      <c r="D3657" s="139">
        <f>D3631+D3647+D3654</f>
        <v>580600</v>
      </c>
      <c r="E3657" s="140">
        <f t="shared" si="827"/>
        <v>100.01722652885444</v>
      </c>
    </row>
    <row r="3658" spans="1:5" s="60" customFormat="1" x14ac:dyDescent="0.2">
      <c r="A3658" s="142"/>
      <c r="B3658" s="67"/>
      <c r="C3658" s="124"/>
      <c r="D3658" s="124"/>
      <c r="E3658" s="125"/>
    </row>
    <row r="3659" spans="1:5" s="60" customFormat="1" x14ac:dyDescent="0.2">
      <c r="A3659" s="77"/>
      <c r="B3659" s="67"/>
      <c r="C3659" s="132"/>
      <c r="D3659" s="132"/>
      <c r="E3659" s="133"/>
    </row>
    <row r="3660" spans="1:5" s="60" customFormat="1" ht="19.5" x14ac:dyDescent="0.2">
      <c r="A3660" s="89" t="s">
        <v>535</v>
      </c>
      <c r="B3660" s="75"/>
      <c r="C3660" s="132"/>
      <c r="D3660" s="132"/>
      <c r="E3660" s="133"/>
    </row>
    <row r="3661" spans="1:5" s="60" customFormat="1" ht="19.5" x14ac:dyDescent="0.2">
      <c r="A3661" s="89" t="s">
        <v>536</v>
      </c>
      <c r="B3661" s="75"/>
      <c r="C3661" s="132"/>
      <c r="D3661" s="132"/>
      <c r="E3661" s="133"/>
    </row>
    <row r="3662" spans="1:5" s="60" customFormat="1" ht="19.5" x14ac:dyDescent="0.2">
      <c r="A3662" s="89" t="s">
        <v>433</v>
      </c>
      <c r="B3662" s="75"/>
      <c r="C3662" s="132"/>
      <c r="D3662" s="132"/>
      <c r="E3662" s="133"/>
    </row>
    <row r="3663" spans="1:5" s="60" customFormat="1" ht="19.5" x14ac:dyDescent="0.2">
      <c r="A3663" s="89" t="s">
        <v>537</v>
      </c>
      <c r="B3663" s="75"/>
      <c r="C3663" s="132"/>
      <c r="D3663" s="132"/>
      <c r="E3663" s="133"/>
    </row>
    <row r="3664" spans="1:5" s="60" customFormat="1" x14ac:dyDescent="0.2">
      <c r="A3664" s="89"/>
      <c r="B3664" s="66"/>
      <c r="C3664" s="124"/>
      <c r="D3664" s="124"/>
      <c r="E3664" s="125"/>
    </row>
    <row r="3665" spans="1:5" s="60" customFormat="1" ht="19.5" x14ac:dyDescent="0.2">
      <c r="A3665" s="91">
        <v>410000</v>
      </c>
      <c r="B3665" s="69" t="s">
        <v>42</v>
      </c>
      <c r="C3665" s="134">
        <f>C3666+C3671+C3691+C3688+C3686+C3696</f>
        <v>8348000</v>
      </c>
      <c r="D3665" s="134">
        <f>D3666+D3671+D3691+D3688+D3686+D3696</f>
        <v>8493500</v>
      </c>
      <c r="E3665" s="135">
        <f t="shared" si="827"/>
        <v>101.74293243890753</v>
      </c>
    </row>
    <row r="3666" spans="1:5" s="60" customFormat="1" ht="19.5" x14ac:dyDescent="0.2">
      <c r="A3666" s="91">
        <v>411000</v>
      </c>
      <c r="B3666" s="69" t="s">
        <v>43</v>
      </c>
      <c r="C3666" s="134">
        <f t="shared" ref="C3666" si="830">SUM(C3667:C3670)</f>
        <v>4194000</v>
      </c>
      <c r="D3666" s="134">
        <f t="shared" ref="D3666" si="831">SUM(D3667:D3670)</f>
        <v>4203700</v>
      </c>
      <c r="E3666" s="135">
        <f t="shared" si="827"/>
        <v>100.23128278493085</v>
      </c>
    </row>
    <row r="3667" spans="1:5" s="60" customFormat="1" x14ac:dyDescent="0.2">
      <c r="A3667" s="89">
        <v>411100</v>
      </c>
      <c r="B3667" s="25" t="s">
        <v>44</v>
      </c>
      <c r="C3667" s="73">
        <v>3987000</v>
      </c>
      <c r="D3667" s="73">
        <v>3996700</v>
      </c>
      <c r="E3667" s="74">
        <f t="shared" si="827"/>
        <v>100.24329069475797</v>
      </c>
    </row>
    <row r="3668" spans="1:5" s="60" customFormat="1" ht="37.5" x14ac:dyDescent="0.2">
      <c r="A3668" s="89">
        <v>411200</v>
      </c>
      <c r="B3668" s="25" t="s">
        <v>45</v>
      </c>
      <c r="C3668" s="73">
        <v>120000</v>
      </c>
      <c r="D3668" s="73">
        <v>120000</v>
      </c>
      <c r="E3668" s="74">
        <f t="shared" si="827"/>
        <v>100</v>
      </c>
    </row>
    <row r="3669" spans="1:5" s="60" customFormat="1" ht="37.5" x14ac:dyDescent="0.2">
      <c r="A3669" s="89">
        <v>411300</v>
      </c>
      <c r="B3669" s="25" t="s">
        <v>46</v>
      </c>
      <c r="C3669" s="73">
        <v>40000</v>
      </c>
      <c r="D3669" s="73">
        <v>40000</v>
      </c>
      <c r="E3669" s="74">
        <f t="shared" si="827"/>
        <v>100</v>
      </c>
    </row>
    <row r="3670" spans="1:5" s="60" customFormat="1" x14ac:dyDescent="0.2">
      <c r="A3670" s="89">
        <v>411400</v>
      </c>
      <c r="B3670" s="25" t="s">
        <v>47</v>
      </c>
      <c r="C3670" s="73">
        <v>47000</v>
      </c>
      <c r="D3670" s="73">
        <v>47000</v>
      </c>
      <c r="E3670" s="74">
        <f t="shared" si="827"/>
        <v>100</v>
      </c>
    </row>
    <row r="3671" spans="1:5" s="60" customFormat="1" ht="19.5" x14ac:dyDescent="0.2">
      <c r="A3671" s="91">
        <v>412000</v>
      </c>
      <c r="B3671" s="75" t="s">
        <v>48</v>
      </c>
      <c r="C3671" s="134">
        <f t="shared" ref="C3671" si="832">SUM(C3672:C3685)</f>
        <v>808000</v>
      </c>
      <c r="D3671" s="134">
        <f>SUM(D3672:D3685)</f>
        <v>947300</v>
      </c>
      <c r="E3671" s="135">
        <f t="shared" si="827"/>
        <v>117.240099009901</v>
      </c>
    </row>
    <row r="3672" spans="1:5" s="60" customFormat="1" x14ac:dyDescent="0.2">
      <c r="A3672" s="89">
        <v>412100</v>
      </c>
      <c r="B3672" s="25" t="s">
        <v>49</v>
      </c>
      <c r="C3672" s="73">
        <v>30000</v>
      </c>
      <c r="D3672" s="73">
        <v>20000</v>
      </c>
      <c r="E3672" s="74">
        <f t="shared" si="827"/>
        <v>66.666666666666657</v>
      </c>
    </row>
    <row r="3673" spans="1:5" s="60" customFormat="1" ht="37.5" x14ac:dyDescent="0.2">
      <c r="A3673" s="89">
        <v>412200</v>
      </c>
      <c r="B3673" s="25" t="s">
        <v>50</v>
      </c>
      <c r="C3673" s="73">
        <v>136000</v>
      </c>
      <c r="D3673" s="73">
        <v>212300</v>
      </c>
      <c r="E3673" s="74">
        <f t="shared" si="827"/>
        <v>156.10294117647058</v>
      </c>
    </row>
    <row r="3674" spans="1:5" s="60" customFormat="1" x14ac:dyDescent="0.2">
      <c r="A3674" s="89">
        <v>412300</v>
      </c>
      <c r="B3674" s="25" t="s">
        <v>51</v>
      </c>
      <c r="C3674" s="73">
        <v>52000</v>
      </c>
      <c r="D3674" s="73">
        <v>61999.999999999971</v>
      </c>
      <c r="E3674" s="74">
        <f t="shared" si="827"/>
        <v>119.23076923076918</v>
      </c>
    </row>
    <row r="3675" spans="1:5" s="60" customFormat="1" x14ac:dyDescent="0.2">
      <c r="A3675" s="89">
        <v>412400</v>
      </c>
      <c r="B3675" s="25" t="s">
        <v>53</v>
      </c>
      <c r="C3675" s="73">
        <v>10000</v>
      </c>
      <c r="D3675" s="73">
        <v>0</v>
      </c>
      <c r="E3675" s="74">
        <f t="shared" si="827"/>
        <v>0</v>
      </c>
    </row>
    <row r="3676" spans="1:5" s="60" customFormat="1" x14ac:dyDescent="0.2">
      <c r="A3676" s="89">
        <v>412500</v>
      </c>
      <c r="B3676" s="25" t="s">
        <v>55</v>
      </c>
      <c r="C3676" s="73">
        <v>170000</v>
      </c>
      <c r="D3676" s="73">
        <v>286000</v>
      </c>
      <c r="E3676" s="74">
        <f t="shared" si="827"/>
        <v>168.23529411764707</v>
      </c>
    </row>
    <row r="3677" spans="1:5" s="60" customFormat="1" x14ac:dyDescent="0.2">
      <c r="A3677" s="89">
        <v>412600</v>
      </c>
      <c r="B3677" s="25" t="s">
        <v>56</v>
      </c>
      <c r="C3677" s="73">
        <v>150000</v>
      </c>
      <c r="D3677" s="73">
        <v>170000</v>
      </c>
      <c r="E3677" s="74">
        <f t="shared" si="827"/>
        <v>113.33333333333333</v>
      </c>
    </row>
    <row r="3678" spans="1:5" s="60" customFormat="1" x14ac:dyDescent="0.2">
      <c r="A3678" s="89">
        <v>412700</v>
      </c>
      <c r="B3678" s="25" t="s">
        <v>58</v>
      </c>
      <c r="C3678" s="73">
        <v>150000</v>
      </c>
      <c r="D3678" s="73">
        <v>63000</v>
      </c>
      <c r="E3678" s="74">
        <f t="shared" si="827"/>
        <v>42</v>
      </c>
    </row>
    <row r="3679" spans="1:5" s="60" customFormat="1" x14ac:dyDescent="0.2">
      <c r="A3679" s="89">
        <v>412700</v>
      </c>
      <c r="B3679" s="25" t="s">
        <v>69</v>
      </c>
      <c r="C3679" s="73">
        <v>7000</v>
      </c>
      <c r="D3679" s="73">
        <v>7000</v>
      </c>
      <c r="E3679" s="74">
        <f t="shared" si="827"/>
        <v>100</v>
      </c>
    </row>
    <row r="3680" spans="1:5" s="60" customFormat="1" x14ac:dyDescent="0.2">
      <c r="A3680" s="89">
        <v>412900</v>
      </c>
      <c r="B3680" s="126" t="s">
        <v>74</v>
      </c>
      <c r="C3680" s="73">
        <v>13000</v>
      </c>
      <c r="D3680" s="73">
        <v>13000</v>
      </c>
      <c r="E3680" s="74">
        <f t="shared" si="827"/>
        <v>100</v>
      </c>
    </row>
    <row r="3681" spans="1:5" s="60" customFormat="1" x14ac:dyDescent="0.2">
      <c r="A3681" s="89">
        <v>412900</v>
      </c>
      <c r="B3681" s="126" t="s">
        <v>75</v>
      </c>
      <c r="C3681" s="73">
        <v>55000</v>
      </c>
      <c r="D3681" s="73">
        <v>89000</v>
      </c>
      <c r="E3681" s="74">
        <f t="shared" si="827"/>
        <v>161.81818181818181</v>
      </c>
    </row>
    <row r="3682" spans="1:5" s="60" customFormat="1" x14ac:dyDescent="0.2">
      <c r="A3682" s="89">
        <v>412900</v>
      </c>
      <c r="B3682" s="126" t="s">
        <v>76</v>
      </c>
      <c r="C3682" s="73">
        <v>14000</v>
      </c>
      <c r="D3682" s="73">
        <v>5800</v>
      </c>
      <c r="E3682" s="74">
        <f t="shared" si="827"/>
        <v>41.428571428571431</v>
      </c>
    </row>
    <row r="3683" spans="1:5" s="60" customFormat="1" x14ac:dyDescent="0.2">
      <c r="A3683" s="89">
        <v>412900</v>
      </c>
      <c r="B3683" s="126" t="s">
        <v>77</v>
      </c>
      <c r="C3683" s="73">
        <v>10000</v>
      </c>
      <c r="D3683" s="73">
        <v>10000.000000000004</v>
      </c>
      <c r="E3683" s="74">
        <f t="shared" si="827"/>
        <v>100.00000000000004</v>
      </c>
    </row>
    <row r="3684" spans="1:5" s="60" customFormat="1" x14ac:dyDescent="0.2">
      <c r="A3684" s="89">
        <v>412900</v>
      </c>
      <c r="B3684" s="25" t="s">
        <v>78</v>
      </c>
      <c r="C3684" s="73">
        <v>9000</v>
      </c>
      <c r="D3684" s="73">
        <v>8200</v>
      </c>
      <c r="E3684" s="74">
        <f t="shared" si="827"/>
        <v>91.111111111111114</v>
      </c>
    </row>
    <row r="3685" spans="1:5" s="60" customFormat="1" x14ac:dyDescent="0.2">
      <c r="A3685" s="89">
        <v>412900</v>
      </c>
      <c r="B3685" s="25" t="s">
        <v>80</v>
      </c>
      <c r="C3685" s="73">
        <v>2000</v>
      </c>
      <c r="D3685" s="73">
        <v>1000</v>
      </c>
      <c r="E3685" s="74">
        <f t="shared" si="827"/>
        <v>50</v>
      </c>
    </row>
    <row r="3686" spans="1:5" s="79" customFormat="1" ht="19.5" x14ac:dyDescent="0.2">
      <c r="A3686" s="91">
        <v>413000</v>
      </c>
      <c r="B3686" s="75" t="s">
        <v>101</v>
      </c>
      <c r="C3686" s="134">
        <f t="shared" ref="C3686" si="833">C3687</f>
        <v>6000</v>
      </c>
      <c r="D3686" s="134">
        <f>D3687</f>
        <v>500</v>
      </c>
      <c r="E3686" s="135">
        <f t="shared" si="827"/>
        <v>8.3333333333333321</v>
      </c>
    </row>
    <row r="3687" spans="1:5" s="60" customFormat="1" x14ac:dyDescent="0.2">
      <c r="A3687" s="89">
        <v>413900</v>
      </c>
      <c r="B3687" s="25" t="s">
        <v>110</v>
      </c>
      <c r="C3687" s="73">
        <v>6000</v>
      </c>
      <c r="D3687" s="73">
        <v>500</v>
      </c>
      <c r="E3687" s="74">
        <f t="shared" si="827"/>
        <v>8.3333333333333321</v>
      </c>
    </row>
    <row r="3688" spans="1:5" s="79" customFormat="1" ht="19.5" x14ac:dyDescent="0.2">
      <c r="A3688" s="91">
        <v>414000</v>
      </c>
      <c r="B3688" s="75" t="s">
        <v>111</v>
      </c>
      <c r="C3688" s="134">
        <f>SUM(C3689:C3690)</f>
        <v>2000000</v>
      </c>
      <c r="D3688" s="134">
        <f>SUM(D3689:D3690)</f>
        <v>2000000</v>
      </c>
      <c r="E3688" s="135">
        <f t="shared" si="827"/>
        <v>100</v>
      </c>
    </row>
    <row r="3689" spans="1:5" s="60" customFormat="1" x14ac:dyDescent="0.2">
      <c r="A3689" s="89">
        <v>414100</v>
      </c>
      <c r="B3689" s="25" t="s">
        <v>116</v>
      </c>
      <c r="C3689" s="73">
        <v>1900000</v>
      </c>
      <c r="D3689" s="73">
        <v>1900000</v>
      </c>
      <c r="E3689" s="74">
        <f t="shared" si="827"/>
        <v>100</v>
      </c>
    </row>
    <row r="3690" spans="1:5" s="60" customFormat="1" x14ac:dyDescent="0.2">
      <c r="A3690" s="89">
        <v>414100</v>
      </c>
      <c r="B3690" s="25" t="s">
        <v>117</v>
      </c>
      <c r="C3690" s="73">
        <v>100000</v>
      </c>
      <c r="D3690" s="73">
        <v>100000</v>
      </c>
      <c r="E3690" s="74">
        <f t="shared" si="827"/>
        <v>100</v>
      </c>
    </row>
    <row r="3691" spans="1:5" s="137" customFormat="1" ht="19.5" x14ac:dyDescent="0.2">
      <c r="A3691" s="91">
        <v>415000</v>
      </c>
      <c r="B3691" s="75" t="s">
        <v>125</v>
      </c>
      <c r="C3691" s="134">
        <f>SUM(C3692:C3695)</f>
        <v>1330000</v>
      </c>
      <c r="D3691" s="134">
        <f>SUM(D3692:D3695)</f>
        <v>1330000</v>
      </c>
      <c r="E3691" s="135">
        <f t="shared" si="827"/>
        <v>100</v>
      </c>
    </row>
    <row r="3692" spans="1:5" s="60" customFormat="1" x14ac:dyDescent="0.2">
      <c r="A3692" s="89">
        <v>415200</v>
      </c>
      <c r="B3692" s="25" t="s">
        <v>156</v>
      </c>
      <c r="C3692" s="73">
        <v>350000</v>
      </c>
      <c r="D3692" s="73">
        <v>350000</v>
      </c>
      <c r="E3692" s="74">
        <f t="shared" si="827"/>
        <v>100</v>
      </c>
    </row>
    <row r="3693" spans="1:5" s="60" customFormat="1" x14ac:dyDescent="0.2">
      <c r="A3693" s="89">
        <v>415200</v>
      </c>
      <c r="B3693" s="25" t="s">
        <v>157</v>
      </c>
      <c r="C3693" s="73">
        <v>30000</v>
      </c>
      <c r="D3693" s="73">
        <v>30000</v>
      </c>
      <c r="E3693" s="74">
        <f t="shared" si="827"/>
        <v>100</v>
      </c>
    </row>
    <row r="3694" spans="1:5" s="60" customFormat="1" x14ac:dyDescent="0.2">
      <c r="A3694" s="89">
        <v>415200</v>
      </c>
      <c r="B3694" s="25" t="s">
        <v>158</v>
      </c>
      <c r="C3694" s="73">
        <v>600000</v>
      </c>
      <c r="D3694" s="73">
        <v>600000</v>
      </c>
      <c r="E3694" s="74">
        <f t="shared" si="827"/>
        <v>100</v>
      </c>
    </row>
    <row r="3695" spans="1:5" s="60" customFormat="1" x14ac:dyDescent="0.2">
      <c r="A3695" s="89">
        <v>415200</v>
      </c>
      <c r="B3695" s="25" t="s">
        <v>159</v>
      </c>
      <c r="C3695" s="73">
        <v>350000</v>
      </c>
      <c r="D3695" s="73">
        <v>350000</v>
      </c>
      <c r="E3695" s="74">
        <f t="shared" si="827"/>
        <v>100</v>
      </c>
    </row>
    <row r="3696" spans="1:5" s="79" customFormat="1" ht="39" x14ac:dyDescent="0.2">
      <c r="A3696" s="91">
        <v>418000</v>
      </c>
      <c r="B3696" s="75" t="s">
        <v>217</v>
      </c>
      <c r="C3696" s="134">
        <f t="shared" ref="C3696" si="834">C3697+C3698</f>
        <v>10000</v>
      </c>
      <c r="D3696" s="134">
        <f>D3697+D3698</f>
        <v>12000</v>
      </c>
      <c r="E3696" s="135">
        <f t="shared" si="827"/>
        <v>120</v>
      </c>
    </row>
    <row r="3697" spans="1:5" s="60" customFormat="1" x14ac:dyDescent="0.2">
      <c r="A3697" s="89">
        <v>418200</v>
      </c>
      <c r="B3697" s="25" t="s">
        <v>218</v>
      </c>
      <c r="C3697" s="73">
        <v>5000</v>
      </c>
      <c r="D3697" s="73">
        <v>7000</v>
      </c>
      <c r="E3697" s="74">
        <f t="shared" si="827"/>
        <v>140</v>
      </c>
    </row>
    <row r="3698" spans="1:5" s="60" customFormat="1" x14ac:dyDescent="0.2">
      <c r="A3698" s="89">
        <v>418400</v>
      </c>
      <c r="B3698" s="25" t="s">
        <v>219</v>
      </c>
      <c r="C3698" s="73">
        <v>5000</v>
      </c>
      <c r="D3698" s="73">
        <v>5000</v>
      </c>
      <c r="E3698" s="74">
        <f t="shared" si="827"/>
        <v>100</v>
      </c>
    </row>
    <row r="3699" spans="1:5" s="137" customFormat="1" ht="19.5" x14ac:dyDescent="0.2">
      <c r="A3699" s="91">
        <v>480000</v>
      </c>
      <c r="B3699" s="75" t="s">
        <v>221</v>
      </c>
      <c r="C3699" s="134">
        <f t="shared" ref="C3699" si="835">C3700</f>
        <v>10700000</v>
      </c>
      <c r="D3699" s="134">
        <f>D3700</f>
        <v>10700000</v>
      </c>
      <c r="E3699" s="135">
        <f t="shared" si="827"/>
        <v>100</v>
      </c>
    </row>
    <row r="3700" spans="1:5" s="137" customFormat="1" ht="19.5" x14ac:dyDescent="0.2">
      <c r="A3700" s="91">
        <v>488000</v>
      </c>
      <c r="B3700" s="75" t="s">
        <v>29</v>
      </c>
      <c r="C3700" s="134">
        <f t="shared" ref="C3700" si="836">SUM(C3701:C3703)</f>
        <v>10700000</v>
      </c>
      <c r="D3700" s="134">
        <f t="shared" ref="D3700" si="837">SUM(D3701:D3703)</f>
        <v>10700000</v>
      </c>
      <c r="E3700" s="135">
        <f t="shared" si="827"/>
        <v>100</v>
      </c>
    </row>
    <row r="3701" spans="1:5" s="60" customFormat="1" ht="37.5" x14ac:dyDescent="0.2">
      <c r="A3701" s="89">
        <v>488100</v>
      </c>
      <c r="B3701" s="25" t="s">
        <v>262</v>
      </c>
      <c r="C3701" s="73">
        <v>600000</v>
      </c>
      <c r="D3701" s="73">
        <v>600000.00000000012</v>
      </c>
      <c r="E3701" s="74">
        <f t="shared" si="827"/>
        <v>100.00000000000003</v>
      </c>
    </row>
    <row r="3702" spans="1:5" s="60" customFormat="1" x14ac:dyDescent="0.2">
      <c r="A3702" s="89">
        <v>488100</v>
      </c>
      <c r="B3702" s="25" t="s">
        <v>263</v>
      </c>
      <c r="C3702" s="73">
        <v>9700000</v>
      </c>
      <c r="D3702" s="73">
        <v>9700000</v>
      </c>
      <c r="E3702" s="74">
        <f t="shared" si="827"/>
        <v>100</v>
      </c>
    </row>
    <row r="3703" spans="1:5" s="60" customFormat="1" x14ac:dyDescent="0.2">
      <c r="A3703" s="89">
        <v>488100</v>
      </c>
      <c r="B3703" s="25" t="s">
        <v>634</v>
      </c>
      <c r="C3703" s="73">
        <v>400000</v>
      </c>
      <c r="D3703" s="73">
        <v>400000</v>
      </c>
      <c r="E3703" s="74">
        <f t="shared" si="827"/>
        <v>100</v>
      </c>
    </row>
    <row r="3704" spans="1:5" s="60" customFormat="1" ht="19.5" x14ac:dyDescent="0.2">
      <c r="A3704" s="91">
        <v>510000</v>
      </c>
      <c r="B3704" s="75" t="s">
        <v>273</v>
      </c>
      <c r="C3704" s="134">
        <f t="shared" ref="C3704" si="838">C3705+C3708</f>
        <v>265000</v>
      </c>
      <c r="D3704" s="134">
        <f t="shared" ref="D3704" si="839">D3705+D3708</f>
        <v>651999.99999999988</v>
      </c>
      <c r="E3704" s="135">
        <f t="shared" si="827"/>
        <v>246.03773584905656</v>
      </c>
    </row>
    <row r="3705" spans="1:5" s="60" customFormat="1" ht="19.5" x14ac:dyDescent="0.2">
      <c r="A3705" s="91">
        <v>511000</v>
      </c>
      <c r="B3705" s="75" t="s">
        <v>274</v>
      </c>
      <c r="C3705" s="134">
        <f t="shared" ref="C3705" si="840">SUM(C3706:C3707)</f>
        <v>230000</v>
      </c>
      <c r="D3705" s="134">
        <f t="shared" ref="D3705" si="841">SUM(D3706:D3707)</f>
        <v>616999.99999999988</v>
      </c>
      <c r="E3705" s="135">
        <f t="shared" si="827"/>
        <v>268.26086956521732</v>
      </c>
    </row>
    <row r="3706" spans="1:5" s="60" customFormat="1" x14ac:dyDescent="0.2">
      <c r="A3706" s="89">
        <v>511300</v>
      </c>
      <c r="B3706" s="25" t="s">
        <v>277</v>
      </c>
      <c r="C3706" s="73">
        <v>230000</v>
      </c>
      <c r="D3706" s="73">
        <v>610999.99999999988</v>
      </c>
      <c r="E3706" s="74">
        <f t="shared" si="827"/>
        <v>265.65217391304344</v>
      </c>
    </row>
    <row r="3707" spans="1:5" s="60" customFormat="1" x14ac:dyDescent="0.2">
      <c r="A3707" s="89">
        <v>511700</v>
      </c>
      <c r="B3707" s="25" t="s">
        <v>280</v>
      </c>
      <c r="C3707" s="73">
        <v>0</v>
      </c>
      <c r="D3707" s="73">
        <v>6000</v>
      </c>
      <c r="E3707" s="74">
        <v>0</v>
      </c>
    </row>
    <row r="3708" spans="1:5" s="79" customFormat="1" ht="19.5" x14ac:dyDescent="0.2">
      <c r="A3708" s="91">
        <v>516000</v>
      </c>
      <c r="B3708" s="75" t="s">
        <v>287</v>
      </c>
      <c r="C3708" s="134">
        <f t="shared" ref="C3708" si="842">C3709</f>
        <v>35000</v>
      </c>
      <c r="D3708" s="134">
        <f>D3709</f>
        <v>35000</v>
      </c>
      <c r="E3708" s="135">
        <f t="shared" si="827"/>
        <v>100</v>
      </c>
    </row>
    <row r="3709" spans="1:5" s="60" customFormat="1" x14ac:dyDescent="0.2">
      <c r="A3709" s="89">
        <v>516100</v>
      </c>
      <c r="B3709" s="25" t="s">
        <v>287</v>
      </c>
      <c r="C3709" s="73">
        <v>35000</v>
      </c>
      <c r="D3709" s="73">
        <v>35000</v>
      </c>
      <c r="E3709" s="74">
        <f t="shared" si="827"/>
        <v>100</v>
      </c>
    </row>
    <row r="3710" spans="1:5" s="79" customFormat="1" ht="19.5" x14ac:dyDescent="0.2">
      <c r="A3710" s="91">
        <v>610000</v>
      </c>
      <c r="B3710" s="75" t="s">
        <v>292</v>
      </c>
      <c r="C3710" s="134">
        <f>C3711</f>
        <v>400000</v>
      </c>
      <c r="D3710" s="134">
        <f>D3711</f>
        <v>200000</v>
      </c>
      <c r="E3710" s="135">
        <f t="shared" ref="E3710:E3761" si="843">D3710/C3710*100</f>
        <v>50</v>
      </c>
    </row>
    <row r="3711" spans="1:5" s="79" customFormat="1" ht="18.75" customHeight="1" x14ac:dyDescent="0.2">
      <c r="A3711" s="91">
        <v>618000</v>
      </c>
      <c r="B3711" s="75" t="s">
        <v>295</v>
      </c>
      <c r="C3711" s="134">
        <f t="shared" ref="C3711" si="844">C3712</f>
        <v>400000</v>
      </c>
      <c r="D3711" s="134">
        <f>D3712</f>
        <v>200000</v>
      </c>
      <c r="E3711" s="135">
        <f t="shared" si="843"/>
        <v>50</v>
      </c>
    </row>
    <row r="3712" spans="1:5" s="60" customFormat="1" x14ac:dyDescent="0.2">
      <c r="A3712" s="89">
        <v>618100</v>
      </c>
      <c r="B3712" s="25" t="s">
        <v>296</v>
      </c>
      <c r="C3712" s="73">
        <v>400000</v>
      </c>
      <c r="D3712" s="73">
        <v>200000</v>
      </c>
      <c r="E3712" s="74">
        <f t="shared" si="843"/>
        <v>50</v>
      </c>
    </row>
    <row r="3713" spans="1:5" s="79" customFormat="1" ht="19.5" x14ac:dyDescent="0.2">
      <c r="A3713" s="91">
        <v>630000</v>
      </c>
      <c r="B3713" s="75" t="s">
        <v>308</v>
      </c>
      <c r="C3713" s="134">
        <f>C3716+C3714</f>
        <v>40000</v>
      </c>
      <c r="D3713" s="134">
        <f>D3716+D3714</f>
        <v>45000</v>
      </c>
      <c r="E3713" s="135">
        <f t="shared" si="843"/>
        <v>112.5</v>
      </c>
    </row>
    <row r="3714" spans="1:5" s="79" customFormat="1" ht="19.5" x14ac:dyDescent="0.2">
      <c r="A3714" s="91">
        <v>631000</v>
      </c>
      <c r="B3714" s="75" t="s">
        <v>309</v>
      </c>
      <c r="C3714" s="134">
        <f>C3715</f>
        <v>0</v>
      </c>
      <c r="D3714" s="134">
        <f>D3715</f>
        <v>5000</v>
      </c>
      <c r="E3714" s="135">
        <v>0</v>
      </c>
    </row>
    <row r="3715" spans="1:5" s="60" customFormat="1" x14ac:dyDescent="0.2">
      <c r="A3715" s="138">
        <v>631200</v>
      </c>
      <c r="B3715" s="25" t="s">
        <v>311</v>
      </c>
      <c r="C3715" s="132">
        <v>0</v>
      </c>
      <c r="D3715" s="73">
        <v>5000</v>
      </c>
      <c r="E3715" s="74">
        <v>0</v>
      </c>
    </row>
    <row r="3716" spans="1:5" s="79" customFormat="1" ht="19.5" x14ac:dyDescent="0.2">
      <c r="A3716" s="91">
        <v>638000</v>
      </c>
      <c r="B3716" s="75" t="s">
        <v>317</v>
      </c>
      <c r="C3716" s="134">
        <f t="shared" ref="C3716" si="845">C3717</f>
        <v>40000</v>
      </c>
      <c r="D3716" s="134">
        <f>D3717</f>
        <v>40000</v>
      </c>
      <c r="E3716" s="135">
        <f t="shared" si="843"/>
        <v>100</v>
      </c>
    </row>
    <row r="3717" spans="1:5" s="60" customFormat="1" x14ac:dyDescent="0.2">
      <c r="A3717" s="89">
        <v>638100</v>
      </c>
      <c r="B3717" s="25" t="s">
        <v>318</v>
      </c>
      <c r="C3717" s="73">
        <v>40000</v>
      </c>
      <c r="D3717" s="73">
        <v>40000</v>
      </c>
      <c r="E3717" s="74">
        <f t="shared" si="843"/>
        <v>100</v>
      </c>
    </row>
    <row r="3718" spans="1:5" s="60" customFormat="1" x14ac:dyDescent="0.2">
      <c r="A3718" s="141"/>
      <c r="B3718" s="128" t="s">
        <v>327</v>
      </c>
      <c r="C3718" s="139">
        <f>C3665+C3699+C3704+C3710+C3713</f>
        <v>19753000</v>
      </c>
      <c r="D3718" s="139">
        <f>D3665+D3699+D3704+D3710+D3713</f>
        <v>20090500</v>
      </c>
      <c r="E3718" s="140">
        <f t="shared" si="843"/>
        <v>101.70860122513037</v>
      </c>
    </row>
    <row r="3719" spans="1:5" s="60" customFormat="1" x14ac:dyDescent="0.2">
      <c r="A3719" s="88"/>
      <c r="B3719" s="25"/>
      <c r="C3719" s="132"/>
      <c r="D3719" s="132"/>
      <c r="E3719" s="133"/>
    </row>
    <row r="3720" spans="1:5" s="60" customFormat="1" x14ac:dyDescent="0.2">
      <c r="A3720" s="77"/>
      <c r="B3720" s="67"/>
      <c r="C3720" s="132"/>
      <c r="D3720" s="132"/>
      <c r="E3720" s="133"/>
    </row>
    <row r="3721" spans="1:5" s="60" customFormat="1" ht="19.5" x14ac:dyDescent="0.2">
      <c r="A3721" s="89" t="s">
        <v>538</v>
      </c>
      <c r="B3721" s="75"/>
      <c r="C3721" s="132"/>
      <c r="D3721" s="132"/>
      <c r="E3721" s="133"/>
    </row>
    <row r="3722" spans="1:5" s="60" customFormat="1" ht="19.5" x14ac:dyDescent="0.2">
      <c r="A3722" s="89" t="s">
        <v>536</v>
      </c>
      <c r="B3722" s="75"/>
      <c r="C3722" s="132"/>
      <c r="D3722" s="132"/>
      <c r="E3722" s="133"/>
    </row>
    <row r="3723" spans="1:5" s="60" customFormat="1" ht="19.5" x14ac:dyDescent="0.2">
      <c r="A3723" s="89" t="s">
        <v>437</v>
      </c>
      <c r="B3723" s="75"/>
      <c r="C3723" s="132"/>
      <c r="D3723" s="132"/>
      <c r="E3723" s="133"/>
    </row>
    <row r="3724" spans="1:5" s="60" customFormat="1" ht="19.5" x14ac:dyDescent="0.2">
      <c r="A3724" s="89" t="s">
        <v>326</v>
      </c>
      <c r="B3724" s="75"/>
      <c r="C3724" s="132"/>
      <c r="D3724" s="132"/>
      <c r="E3724" s="133"/>
    </row>
    <row r="3725" spans="1:5" s="60" customFormat="1" x14ac:dyDescent="0.2">
      <c r="A3725" s="89"/>
      <c r="B3725" s="66"/>
      <c r="C3725" s="124"/>
      <c r="D3725" s="124"/>
      <c r="E3725" s="125"/>
    </row>
    <row r="3726" spans="1:5" s="60" customFormat="1" ht="19.5" x14ac:dyDescent="0.2">
      <c r="A3726" s="91">
        <v>410000</v>
      </c>
      <c r="B3726" s="69" t="s">
        <v>42</v>
      </c>
      <c r="C3726" s="134">
        <f>C3727+C3732+C3743</f>
        <v>1695600</v>
      </c>
      <c r="D3726" s="134">
        <f>D3727+D3732+D3743</f>
        <v>1747700</v>
      </c>
      <c r="E3726" s="135">
        <f t="shared" si="843"/>
        <v>103.07265864590704</v>
      </c>
    </row>
    <row r="3727" spans="1:5" s="60" customFormat="1" ht="19.5" x14ac:dyDescent="0.2">
      <c r="A3727" s="91">
        <v>411000</v>
      </c>
      <c r="B3727" s="69" t="s">
        <v>43</v>
      </c>
      <c r="C3727" s="134">
        <f t="shared" ref="C3727" si="846">SUM(C3728:C3731)</f>
        <v>1469400</v>
      </c>
      <c r="D3727" s="134">
        <f t="shared" ref="D3727" si="847">SUM(D3728:D3731)</f>
        <v>1522200</v>
      </c>
      <c r="E3727" s="135">
        <f t="shared" si="843"/>
        <v>103.59330338913841</v>
      </c>
    </row>
    <row r="3728" spans="1:5" s="60" customFormat="1" x14ac:dyDescent="0.2">
      <c r="A3728" s="89">
        <v>411100</v>
      </c>
      <c r="B3728" s="25" t="s">
        <v>44</v>
      </c>
      <c r="C3728" s="73">
        <v>1420000</v>
      </c>
      <c r="D3728" s="73">
        <v>1429500</v>
      </c>
      <c r="E3728" s="74">
        <f t="shared" si="843"/>
        <v>100.66901408450704</v>
      </c>
    </row>
    <row r="3729" spans="1:5" s="60" customFormat="1" ht="37.5" x14ac:dyDescent="0.2">
      <c r="A3729" s="89">
        <v>411200</v>
      </c>
      <c r="B3729" s="25" t="s">
        <v>45</v>
      </c>
      <c r="C3729" s="73">
        <v>23500</v>
      </c>
      <c r="D3729" s="73">
        <v>25600</v>
      </c>
      <c r="E3729" s="74">
        <f t="shared" si="843"/>
        <v>108.93617021276596</v>
      </c>
    </row>
    <row r="3730" spans="1:5" s="60" customFormat="1" ht="37.5" x14ac:dyDescent="0.2">
      <c r="A3730" s="89">
        <v>411300</v>
      </c>
      <c r="B3730" s="25" t="s">
        <v>46</v>
      </c>
      <c r="C3730" s="73">
        <v>3000</v>
      </c>
      <c r="D3730" s="73">
        <v>42500</v>
      </c>
      <c r="E3730" s="74"/>
    </row>
    <row r="3731" spans="1:5" s="60" customFormat="1" x14ac:dyDescent="0.2">
      <c r="A3731" s="89">
        <v>411400</v>
      </c>
      <c r="B3731" s="25" t="s">
        <v>47</v>
      </c>
      <c r="C3731" s="73">
        <v>22900</v>
      </c>
      <c r="D3731" s="73">
        <v>24600</v>
      </c>
      <c r="E3731" s="74">
        <f t="shared" si="843"/>
        <v>107.42358078602621</v>
      </c>
    </row>
    <row r="3732" spans="1:5" s="60" customFormat="1" ht="19.5" x14ac:dyDescent="0.2">
      <c r="A3732" s="91">
        <v>412000</v>
      </c>
      <c r="B3732" s="75" t="s">
        <v>48</v>
      </c>
      <c r="C3732" s="134">
        <f>SUM(C3733:C3742)</f>
        <v>225700</v>
      </c>
      <c r="D3732" s="134">
        <f>SUM(D3733:D3742)</f>
        <v>224999.99999999994</v>
      </c>
      <c r="E3732" s="135">
        <f t="shared" si="843"/>
        <v>99.689853788214421</v>
      </c>
    </row>
    <row r="3733" spans="1:5" s="60" customFormat="1" x14ac:dyDescent="0.2">
      <c r="A3733" s="89">
        <v>412100</v>
      </c>
      <c r="B3733" s="25" t="s">
        <v>49</v>
      </c>
      <c r="C3733" s="73">
        <v>4500</v>
      </c>
      <c r="D3733" s="73">
        <v>3300</v>
      </c>
      <c r="E3733" s="74">
        <f t="shared" si="843"/>
        <v>73.333333333333329</v>
      </c>
    </row>
    <row r="3734" spans="1:5" s="60" customFormat="1" ht="37.5" x14ac:dyDescent="0.2">
      <c r="A3734" s="89">
        <v>412200</v>
      </c>
      <c r="B3734" s="25" t="s">
        <v>50</v>
      </c>
      <c r="C3734" s="73">
        <v>73000</v>
      </c>
      <c r="D3734" s="73">
        <v>74200</v>
      </c>
      <c r="E3734" s="74">
        <f t="shared" si="843"/>
        <v>101.64383561643835</v>
      </c>
    </row>
    <row r="3735" spans="1:5" s="60" customFormat="1" x14ac:dyDescent="0.2">
      <c r="A3735" s="89">
        <v>412300</v>
      </c>
      <c r="B3735" s="25" t="s">
        <v>51</v>
      </c>
      <c r="C3735" s="73">
        <v>10000</v>
      </c>
      <c r="D3735" s="73">
        <v>10000</v>
      </c>
      <c r="E3735" s="74">
        <f t="shared" si="843"/>
        <v>100</v>
      </c>
    </row>
    <row r="3736" spans="1:5" s="60" customFormat="1" x14ac:dyDescent="0.2">
      <c r="A3736" s="89">
        <v>412400</v>
      </c>
      <c r="B3736" s="25" t="s">
        <v>53</v>
      </c>
      <c r="C3736" s="73">
        <v>6000</v>
      </c>
      <c r="D3736" s="73">
        <v>6000</v>
      </c>
      <c r="E3736" s="74">
        <f t="shared" si="843"/>
        <v>100</v>
      </c>
    </row>
    <row r="3737" spans="1:5" s="60" customFormat="1" x14ac:dyDescent="0.2">
      <c r="A3737" s="89">
        <v>412500</v>
      </c>
      <c r="B3737" s="25" t="s">
        <v>55</v>
      </c>
      <c r="C3737" s="73">
        <v>110000</v>
      </c>
      <c r="D3737" s="73">
        <v>88800</v>
      </c>
      <c r="E3737" s="74">
        <f t="shared" si="843"/>
        <v>80.72727272727272</v>
      </c>
    </row>
    <row r="3738" spans="1:5" s="60" customFormat="1" x14ac:dyDescent="0.2">
      <c r="A3738" s="89">
        <v>412600</v>
      </c>
      <c r="B3738" s="25" t="s">
        <v>56</v>
      </c>
      <c r="C3738" s="73">
        <v>10500</v>
      </c>
      <c r="D3738" s="73">
        <v>17299.999999999956</v>
      </c>
      <c r="E3738" s="74">
        <f t="shared" si="843"/>
        <v>164.76190476190436</v>
      </c>
    </row>
    <row r="3739" spans="1:5" s="60" customFormat="1" x14ac:dyDescent="0.2">
      <c r="A3739" s="89">
        <v>412700</v>
      </c>
      <c r="B3739" s="25" t="s">
        <v>58</v>
      </c>
      <c r="C3739" s="73">
        <v>8200</v>
      </c>
      <c r="D3739" s="73">
        <v>8900.0000000000036</v>
      </c>
      <c r="E3739" s="74">
        <f t="shared" si="843"/>
        <v>108.53658536585371</v>
      </c>
    </row>
    <row r="3740" spans="1:5" s="60" customFormat="1" x14ac:dyDescent="0.2">
      <c r="A3740" s="89">
        <v>412900</v>
      </c>
      <c r="B3740" s="126" t="s">
        <v>74</v>
      </c>
      <c r="C3740" s="73">
        <v>1000</v>
      </c>
      <c r="D3740" s="73">
        <v>1000</v>
      </c>
      <c r="E3740" s="74">
        <f t="shared" si="843"/>
        <v>100</v>
      </c>
    </row>
    <row r="3741" spans="1:5" s="60" customFormat="1" x14ac:dyDescent="0.2">
      <c r="A3741" s="89">
        <v>412900</v>
      </c>
      <c r="B3741" s="126" t="s">
        <v>75</v>
      </c>
      <c r="C3741" s="73">
        <v>1500</v>
      </c>
      <c r="D3741" s="73">
        <v>14499.999999999998</v>
      </c>
      <c r="E3741" s="74"/>
    </row>
    <row r="3742" spans="1:5" s="60" customFormat="1" x14ac:dyDescent="0.2">
      <c r="A3742" s="89">
        <v>412900</v>
      </c>
      <c r="B3742" s="126" t="s">
        <v>77</v>
      </c>
      <c r="C3742" s="73">
        <v>1000</v>
      </c>
      <c r="D3742" s="73">
        <v>1000</v>
      </c>
      <c r="E3742" s="74">
        <f t="shared" si="843"/>
        <v>100</v>
      </c>
    </row>
    <row r="3743" spans="1:5" s="79" customFormat="1" ht="19.5" x14ac:dyDescent="0.2">
      <c r="A3743" s="91">
        <v>413000</v>
      </c>
      <c r="B3743" s="75" t="s">
        <v>101</v>
      </c>
      <c r="C3743" s="134">
        <f t="shared" ref="C3743" si="848">C3744</f>
        <v>500</v>
      </c>
      <c r="D3743" s="134">
        <f>D3744</f>
        <v>500</v>
      </c>
      <c r="E3743" s="135">
        <f t="shared" si="843"/>
        <v>100</v>
      </c>
    </row>
    <row r="3744" spans="1:5" s="60" customFormat="1" x14ac:dyDescent="0.2">
      <c r="A3744" s="89">
        <v>413900</v>
      </c>
      <c r="B3744" s="25" t="s">
        <v>110</v>
      </c>
      <c r="C3744" s="73">
        <v>500</v>
      </c>
      <c r="D3744" s="73">
        <v>500</v>
      </c>
      <c r="E3744" s="74">
        <f t="shared" si="843"/>
        <v>100</v>
      </c>
    </row>
    <row r="3745" spans="1:5" s="60" customFormat="1" ht="19.5" x14ac:dyDescent="0.2">
      <c r="A3745" s="91">
        <v>510000</v>
      </c>
      <c r="B3745" s="75" t="s">
        <v>273</v>
      </c>
      <c r="C3745" s="134">
        <f>C3752+C3746+C3750+C3754</f>
        <v>108200</v>
      </c>
      <c r="D3745" s="134">
        <f>D3752+D3746+D3750+D3754</f>
        <v>108200</v>
      </c>
      <c r="E3745" s="135">
        <f t="shared" si="843"/>
        <v>100</v>
      </c>
    </row>
    <row r="3746" spans="1:5" s="79" customFormat="1" ht="19.5" x14ac:dyDescent="0.2">
      <c r="A3746" s="91">
        <v>511000</v>
      </c>
      <c r="B3746" s="75" t="s">
        <v>274</v>
      </c>
      <c r="C3746" s="134">
        <f>SUM(C3747:C3749)</f>
        <v>104700</v>
      </c>
      <c r="D3746" s="134">
        <f>SUM(D3747:D3749)</f>
        <v>102700</v>
      </c>
      <c r="E3746" s="135">
        <f t="shared" si="843"/>
        <v>98.089780324737347</v>
      </c>
    </row>
    <row r="3747" spans="1:5" s="60" customFormat="1" x14ac:dyDescent="0.2">
      <c r="A3747" s="138">
        <v>511100</v>
      </c>
      <c r="B3747" s="25" t="s">
        <v>275</v>
      </c>
      <c r="C3747" s="73">
        <v>8000</v>
      </c>
      <c r="D3747" s="73">
        <v>3000</v>
      </c>
      <c r="E3747" s="74">
        <f t="shared" si="843"/>
        <v>37.5</v>
      </c>
    </row>
    <row r="3748" spans="1:5" s="60" customFormat="1" ht="19.5" customHeight="1" x14ac:dyDescent="0.2">
      <c r="A3748" s="138">
        <v>511200</v>
      </c>
      <c r="B3748" s="25" t="s">
        <v>276</v>
      </c>
      <c r="C3748" s="73">
        <v>2000</v>
      </c>
      <c r="D3748" s="73">
        <v>2000</v>
      </c>
      <c r="E3748" s="74">
        <f t="shared" si="843"/>
        <v>100</v>
      </c>
    </row>
    <row r="3749" spans="1:5" s="60" customFormat="1" x14ac:dyDescent="0.2">
      <c r="A3749" s="89">
        <v>511300</v>
      </c>
      <c r="B3749" s="25" t="s">
        <v>277</v>
      </c>
      <c r="C3749" s="73">
        <v>94700</v>
      </c>
      <c r="D3749" s="73">
        <v>97700</v>
      </c>
      <c r="E3749" s="74">
        <f t="shared" si="843"/>
        <v>103.16789862724394</v>
      </c>
    </row>
    <row r="3750" spans="1:5" s="79" customFormat="1" ht="19.5" x14ac:dyDescent="0.2">
      <c r="A3750" s="91">
        <v>513000</v>
      </c>
      <c r="B3750" s="75" t="s">
        <v>282</v>
      </c>
      <c r="C3750" s="134">
        <f t="shared" ref="C3750" si="849">C3751</f>
        <v>1500</v>
      </c>
      <c r="D3750" s="134">
        <f>D3751</f>
        <v>2000</v>
      </c>
      <c r="E3750" s="135">
        <f t="shared" si="843"/>
        <v>133.33333333333331</v>
      </c>
    </row>
    <row r="3751" spans="1:5" s="60" customFormat="1" x14ac:dyDescent="0.2">
      <c r="A3751" s="89">
        <v>513700</v>
      </c>
      <c r="B3751" s="25" t="s">
        <v>284</v>
      </c>
      <c r="C3751" s="73">
        <v>1500</v>
      </c>
      <c r="D3751" s="73">
        <v>2000</v>
      </c>
      <c r="E3751" s="74">
        <f t="shared" si="843"/>
        <v>133.33333333333331</v>
      </c>
    </row>
    <row r="3752" spans="1:5" s="60" customFormat="1" ht="19.5" x14ac:dyDescent="0.2">
      <c r="A3752" s="91">
        <v>516000</v>
      </c>
      <c r="B3752" s="75" t="s">
        <v>287</v>
      </c>
      <c r="C3752" s="134">
        <f t="shared" ref="C3752" si="850">C3753</f>
        <v>1000</v>
      </c>
      <c r="D3752" s="134">
        <f>D3753</f>
        <v>2500.0000000000005</v>
      </c>
      <c r="E3752" s="135">
        <f t="shared" si="843"/>
        <v>250.00000000000006</v>
      </c>
    </row>
    <row r="3753" spans="1:5" s="60" customFormat="1" x14ac:dyDescent="0.2">
      <c r="A3753" s="89">
        <v>516100</v>
      </c>
      <c r="B3753" s="25" t="s">
        <v>287</v>
      </c>
      <c r="C3753" s="73">
        <v>1000</v>
      </c>
      <c r="D3753" s="73">
        <v>2500.0000000000005</v>
      </c>
      <c r="E3753" s="74">
        <f t="shared" si="843"/>
        <v>250.00000000000006</v>
      </c>
    </row>
    <row r="3754" spans="1:5" s="79" customFormat="1" ht="19.5" x14ac:dyDescent="0.2">
      <c r="A3754" s="91">
        <v>518000</v>
      </c>
      <c r="B3754" s="75" t="s">
        <v>288</v>
      </c>
      <c r="C3754" s="134">
        <f t="shared" ref="C3754" si="851">C3755</f>
        <v>1000</v>
      </c>
      <c r="D3754" s="134">
        <f>D3755</f>
        <v>1000</v>
      </c>
      <c r="E3754" s="135">
        <f t="shared" si="843"/>
        <v>100</v>
      </c>
    </row>
    <row r="3755" spans="1:5" s="60" customFormat="1" x14ac:dyDescent="0.2">
      <c r="A3755" s="138">
        <v>518100</v>
      </c>
      <c r="B3755" s="25" t="s">
        <v>288</v>
      </c>
      <c r="C3755" s="73">
        <v>1000</v>
      </c>
      <c r="D3755" s="73">
        <v>1000</v>
      </c>
      <c r="E3755" s="74">
        <f t="shared" si="843"/>
        <v>100</v>
      </c>
    </row>
    <row r="3756" spans="1:5" s="79" customFormat="1" ht="19.5" x14ac:dyDescent="0.2">
      <c r="A3756" s="91">
        <v>630000</v>
      </c>
      <c r="B3756" s="75" t="s">
        <v>308</v>
      </c>
      <c r="C3756" s="134">
        <f t="shared" ref="C3756" si="852">C3759+C3757</f>
        <v>30000</v>
      </c>
      <c r="D3756" s="134">
        <f t="shared" ref="D3756" si="853">D3759+D3757</f>
        <v>45500</v>
      </c>
      <c r="E3756" s="135">
        <f t="shared" si="843"/>
        <v>151.66666666666666</v>
      </c>
    </row>
    <row r="3757" spans="1:5" s="79" customFormat="1" ht="19.5" x14ac:dyDescent="0.2">
      <c r="A3757" s="91">
        <v>631000</v>
      </c>
      <c r="B3757" s="75" t="s">
        <v>309</v>
      </c>
      <c r="C3757" s="134">
        <f t="shared" ref="C3757" si="854">C3758</f>
        <v>0</v>
      </c>
      <c r="D3757" s="134">
        <f>D3758</f>
        <v>4800</v>
      </c>
      <c r="E3757" s="135">
        <v>0</v>
      </c>
    </row>
    <row r="3758" spans="1:5" s="60" customFormat="1" x14ac:dyDescent="0.2">
      <c r="A3758" s="89">
        <v>631900</v>
      </c>
      <c r="B3758" s="25" t="s">
        <v>312</v>
      </c>
      <c r="C3758" s="73">
        <v>0</v>
      </c>
      <c r="D3758" s="73">
        <v>4800</v>
      </c>
      <c r="E3758" s="74">
        <v>0</v>
      </c>
    </row>
    <row r="3759" spans="1:5" s="79" customFormat="1" ht="19.5" x14ac:dyDescent="0.2">
      <c r="A3759" s="91">
        <v>638000</v>
      </c>
      <c r="B3759" s="75" t="s">
        <v>317</v>
      </c>
      <c r="C3759" s="134">
        <f t="shared" ref="C3759" si="855">C3760</f>
        <v>30000</v>
      </c>
      <c r="D3759" s="134">
        <f>D3760</f>
        <v>40700</v>
      </c>
      <c r="E3759" s="135">
        <f t="shared" si="843"/>
        <v>135.66666666666666</v>
      </c>
    </row>
    <row r="3760" spans="1:5" s="60" customFormat="1" x14ac:dyDescent="0.2">
      <c r="A3760" s="89">
        <v>638100</v>
      </c>
      <c r="B3760" s="25" t="s">
        <v>318</v>
      </c>
      <c r="C3760" s="73">
        <v>30000</v>
      </c>
      <c r="D3760" s="73">
        <v>40700</v>
      </c>
      <c r="E3760" s="74">
        <f t="shared" si="843"/>
        <v>135.66666666666666</v>
      </c>
    </row>
    <row r="3761" spans="1:5" s="60" customFormat="1" x14ac:dyDescent="0.2">
      <c r="A3761" s="141"/>
      <c r="B3761" s="128" t="s">
        <v>327</v>
      </c>
      <c r="C3761" s="139">
        <f>C3726+C3745+C3756</f>
        <v>1833800</v>
      </c>
      <c r="D3761" s="139">
        <f>D3726+D3745+D3756</f>
        <v>1901400</v>
      </c>
      <c r="E3761" s="140">
        <f t="shared" si="843"/>
        <v>103.68633438761043</v>
      </c>
    </row>
    <row r="3762" spans="1:5" s="60" customFormat="1" x14ac:dyDescent="0.2">
      <c r="A3762" s="89"/>
      <c r="B3762" s="25"/>
      <c r="C3762" s="132"/>
      <c r="D3762" s="132"/>
      <c r="E3762" s="133"/>
    </row>
    <row r="3763" spans="1:5" s="60" customFormat="1" x14ac:dyDescent="0.2">
      <c r="A3763" s="77"/>
      <c r="B3763" s="67"/>
      <c r="C3763" s="132"/>
      <c r="D3763" s="132"/>
      <c r="E3763" s="133"/>
    </row>
    <row r="3764" spans="1:5" s="60" customFormat="1" ht="19.5" x14ac:dyDescent="0.2">
      <c r="A3764" s="89" t="s">
        <v>539</v>
      </c>
      <c r="B3764" s="75"/>
      <c r="C3764" s="132"/>
      <c r="D3764" s="132"/>
      <c r="E3764" s="133"/>
    </row>
    <row r="3765" spans="1:5" s="60" customFormat="1" ht="19.5" x14ac:dyDescent="0.2">
      <c r="A3765" s="89" t="s">
        <v>536</v>
      </c>
      <c r="B3765" s="75"/>
      <c r="C3765" s="132"/>
      <c r="D3765" s="132"/>
      <c r="E3765" s="133"/>
    </row>
    <row r="3766" spans="1:5" s="60" customFormat="1" ht="19.5" x14ac:dyDescent="0.2">
      <c r="A3766" s="89" t="s">
        <v>445</v>
      </c>
      <c r="B3766" s="75"/>
      <c r="C3766" s="132"/>
      <c r="D3766" s="132"/>
      <c r="E3766" s="133"/>
    </row>
    <row r="3767" spans="1:5" s="60" customFormat="1" ht="19.5" x14ac:dyDescent="0.2">
      <c r="A3767" s="89" t="s">
        <v>326</v>
      </c>
      <c r="B3767" s="75"/>
      <c r="C3767" s="132"/>
      <c r="D3767" s="132"/>
      <c r="E3767" s="133"/>
    </row>
    <row r="3768" spans="1:5" s="60" customFormat="1" x14ac:dyDescent="0.2">
      <c r="A3768" s="89"/>
      <c r="B3768" s="66"/>
      <c r="C3768" s="124"/>
      <c r="D3768" s="124"/>
      <c r="E3768" s="125"/>
    </row>
    <row r="3769" spans="1:5" s="60" customFormat="1" ht="19.5" x14ac:dyDescent="0.2">
      <c r="A3769" s="91">
        <v>410000</v>
      </c>
      <c r="B3769" s="69" t="s">
        <v>42</v>
      </c>
      <c r="C3769" s="134">
        <f t="shared" ref="C3769" si="856">C3770+C3775+C3790+C3788</f>
        <v>72081100</v>
      </c>
      <c r="D3769" s="134">
        <f t="shared" ref="D3769" si="857">D3770+D3775+D3790+D3788</f>
        <v>72054900</v>
      </c>
      <c r="E3769" s="135">
        <f t="shared" ref="E3769:E3823" si="858">D3769/C3769*100</f>
        <v>99.963652053034707</v>
      </c>
    </row>
    <row r="3770" spans="1:5" s="60" customFormat="1" ht="19.5" x14ac:dyDescent="0.2">
      <c r="A3770" s="91">
        <v>411000</v>
      </c>
      <c r="B3770" s="69" t="s">
        <v>43</v>
      </c>
      <c r="C3770" s="134">
        <f t="shared" ref="C3770" si="859">SUM(C3771:C3774)</f>
        <v>958900</v>
      </c>
      <c r="D3770" s="134">
        <f t="shared" ref="D3770" si="860">SUM(D3771:D3774)</f>
        <v>932700</v>
      </c>
      <c r="E3770" s="135">
        <f t="shared" si="858"/>
        <v>97.267702575868185</v>
      </c>
    </row>
    <row r="3771" spans="1:5" s="60" customFormat="1" x14ac:dyDescent="0.2">
      <c r="A3771" s="89">
        <v>411100</v>
      </c>
      <c r="B3771" s="25" t="s">
        <v>44</v>
      </c>
      <c r="C3771" s="73">
        <v>910700</v>
      </c>
      <c r="D3771" s="73">
        <v>884500</v>
      </c>
      <c r="E3771" s="74">
        <f t="shared" si="858"/>
        <v>97.123092126935333</v>
      </c>
    </row>
    <row r="3772" spans="1:5" s="60" customFormat="1" ht="37.5" x14ac:dyDescent="0.2">
      <c r="A3772" s="89">
        <v>411200</v>
      </c>
      <c r="B3772" s="25" t="s">
        <v>45</v>
      </c>
      <c r="C3772" s="73">
        <v>22400</v>
      </c>
      <c r="D3772" s="73">
        <v>22400</v>
      </c>
      <c r="E3772" s="74">
        <f t="shared" si="858"/>
        <v>100</v>
      </c>
    </row>
    <row r="3773" spans="1:5" s="60" customFormat="1" ht="37.5" x14ac:dyDescent="0.2">
      <c r="A3773" s="89">
        <v>411300</v>
      </c>
      <c r="B3773" s="25" t="s">
        <v>46</v>
      </c>
      <c r="C3773" s="73">
        <v>20000</v>
      </c>
      <c r="D3773" s="73">
        <v>20000</v>
      </c>
      <c r="E3773" s="74">
        <f t="shared" si="858"/>
        <v>100</v>
      </c>
    </row>
    <row r="3774" spans="1:5" s="60" customFormat="1" x14ac:dyDescent="0.2">
      <c r="A3774" s="89">
        <v>411400</v>
      </c>
      <c r="B3774" s="25" t="s">
        <v>47</v>
      </c>
      <c r="C3774" s="73">
        <v>5800</v>
      </c>
      <c r="D3774" s="73">
        <v>5800</v>
      </c>
      <c r="E3774" s="74">
        <f t="shared" si="858"/>
        <v>100</v>
      </c>
    </row>
    <row r="3775" spans="1:5" s="60" customFormat="1" ht="19.5" x14ac:dyDescent="0.2">
      <c r="A3775" s="91">
        <v>412000</v>
      </c>
      <c r="B3775" s="75" t="s">
        <v>48</v>
      </c>
      <c r="C3775" s="134">
        <f t="shared" ref="C3775" si="861">SUM(C3776:C3787)</f>
        <v>121800</v>
      </c>
      <c r="D3775" s="134">
        <f>SUM(D3776:D3787)</f>
        <v>121800</v>
      </c>
      <c r="E3775" s="135">
        <f t="shared" si="858"/>
        <v>100</v>
      </c>
    </row>
    <row r="3776" spans="1:5" s="60" customFormat="1" x14ac:dyDescent="0.2">
      <c r="A3776" s="89">
        <v>412100</v>
      </c>
      <c r="B3776" s="25" t="s">
        <v>49</v>
      </c>
      <c r="C3776" s="73">
        <v>10400</v>
      </c>
      <c r="D3776" s="73">
        <v>7400</v>
      </c>
      <c r="E3776" s="74">
        <f t="shared" si="858"/>
        <v>71.15384615384616</v>
      </c>
    </row>
    <row r="3777" spans="1:5" s="60" customFormat="1" ht="37.5" x14ac:dyDescent="0.2">
      <c r="A3777" s="89">
        <v>412200</v>
      </c>
      <c r="B3777" s="25" t="s">
        <v>50</v>
      </c>
      <c r="C3777" s="73">
        <v>43200</v>
      </c>
      <c r="D3777" s="73">
        <v>43200</v>
      </c>
      <c r="E3777" s="74">
        <f t="shared" si="858"/>
        <v>100</v>
      </c>
    </row>
    <row r="3778" spans="1:5" s="60" customFormat="1" x14ac:dyDescent="0.2">
      <c r="A3778" s="89">
        <v>412300</v>
      </c>
      <c r="B3778" s="25" t="s">
        <v>51</v>
      </c>
      <c r="C3778" s="73">
        <v>14600</v>
      </c>
      <c r="D3778" s="73">
        <v>14600</v>
      </c>
      <c r="E3778" s="74">
        <f t="shared" si="858"/>
        <v>100</v>
      </c>
    </row>
    <row r="3779" spans="1:5" s="60" customFormat="1" x14ac:dyDescent="0.2">
      <c r="A3779" s="89">
        <v>412500</v>
      </c>
      <c r="B3779" s="25" t="s">
        <v>55</v>
      </c>
      <c r="C3779" s="73">
        <v>5000</v>
      </c>
      <c r="D3779" s="73">
        <v>5000</v>
      </c>
      <c r="E3779" s="74">
        <f t="shared" si="858"/>
        <v>100</v>
      </c>
    </row>
    <row r="3780" spans="1:5" s="60" customFormat="1" x14ac:dyDescent="0.2">
      <c r="A3780" s="89">
        <v>412600</v>
      </c>
      <c r="B3780" s="25" t="s">
        <v>56</v>
      </c>
      <c r="C3780" s="73">
        <v>24300</v>
      </c>
      <c r="D3780" s="73">
        <v>27300</v>
      </c>
      <c r="E3780" s="74">
        <f t="shared" si="858"/>
        <v>112.34567901234568</v>
      </c>
    </row>
    <row r="3781" spans="1:5" s="60" customFormat="1" x14ac:dyDescent="0.2">
      <c r="A3781" s="89">
        <v>412700</v>
      </c>
      <c r="B3781" s="25" t="s">
        <v>58</v>
      </c>
      <c r="C3781" s="73">
        <v>11800</v>
      </c>
      <c r="D3781" s="73">
        <v>11800</v>
      </c>
      <c r="E3781" s="74">
        <f t="shared" si="858"/>
        <v>100</v>
      </c>
    </row>
    <row r="3782" spans="1:5" s="60" customFormat="1" x14ac:dyDescent="0.2">
      <c r="A3782" s="89">
        <v>412900</v>
      </c>
      <c r="B3782" s="126" t="s">
        <v>74</v>
      </c>
      <c r="C3782" s="73">
        <v>1500</v>
      </c>
      <c r="D3782" s="73">
        <v>1500</v>
      </c>
      <c r="E3782" s="74">
        <f t="shared" si="858"/>
        <v>100</v>
      </c>
    </row>
    <row r="3783" spans="1:5" s="60" customFormat="1" x14ac:dyDescent="0.2">
      <c r="A3783" s="89">
        <v>412900</v>
      </c>
      <c r="B3783" s="126" t="s">
        <v>75</v>
      </c>
      <c r="C3783" s="73">
        <v>1000</v>
      </c>
      <c r="D3783" s="73">
        <v>1000</v>
      </c>
      <c r="E3783" s="74">
        <f t="shared" si="858"/>
        <v>100</v>
      </c>
    </row>
    <row r="3784" spans="1:5" s="60" customFormat="1" x14ac:dyDescent="0.2">
      <c r="A3784" s="89">
        <v>412900</v>
      </c>
      <c r="B3784" s="126" t="s">
        <v>76</v>
      </c>
      <c r="C3784" s="73">
        <v>6600</v>
      </c>
      <c r="D3784" s="73">
        <v>6600</v>
      </c>
      <c r="E3784" s="74">
        <f t="shared" si="858"/>
        <v>100</v>
      </c>
    </row>
    <row r="3785" spans="1:5" s="60" customFormat="1" x14ac:dyDescent="0.2">
      <c r="A3785" s="89">
        <v>412900</v>
      </c>
      <c r="B3785" s="126" t="s">
        <v>77</v>
      </c>
      <c r="C3785" s="73">
        <v>1500</v>
      </c>
      <c r="D3785" s="73">
        <v>1500</v>
      </c>
      <c r="E3785" s="74">
        <f t="shared" si="858"/>
        <v>100</v>
      </c>
    </row>
    <row r="3786" spans="1:5" s="60" customFormat="1" x14ac:dyDescent="0.2">
      <c r="A3786" s="89">
        <v>412900</v>
      </c>
      <c r="B3786" s="126" t="s">
        <v>78</v>
      </c>
      <c r="C3786" s="73">
        <v>1800</v>
      </c>
      <c r="D3786" s="73">
        <v>1800</v>
      </c>
      <c r="E3786" s="74">
        <f t="shared" si="858"/>
        <v>100</v>
      </c>
    </row>
    <row r="3787" spans="1:5" s="60" customFormat="1" x14ac:dyDescent="0.2">
      <c r="A3787" s="89">
        <v>412900</v>
      </c>
      <c r="B3787" s="25" t="s">
        <v>80</v>
      </c>
      <c r="C3787" s="73">
        <v>100</v>
      </c>
      <c r="D3787" s="73">
        <v>100</v>
      </c>
      <c r="E3787" s="74">
        <f t="shared" si="858"/>
        <v>100</v>
      </c>
    </row>
    <row r="3788" spans="1:5" s="79" customFormat="1" ht="19.5" x14ac:dyDescent="0.2">
      <c r="A3788" s="91">
        <v>413000</v>
      </c>
      <c r="B3788" s="75" t="s">
        <v>101</v>
      </c>
      <c r="C3788" s="134">
        <f t="shared" ref="C3788" si="862">C3789</f>
        <v>400</v>
      </c>
      <c r="D3788" s="134">
        <f>D3789</f>
        <v>400</v>
      </c>
      <c r="E3788" s="135">
        <f t="shared" si="858"/>
        <v>100</v>
      </c>
    </row>
    <row r="3789" spans="1:5" s="60" customFormat="1" x14ac:dyDescent="0.2">
      <c r="A3789" s="89">
        <v>413900</v>
      </c>
      <c r="B3789" s="25" t="s">
        <v>110</v>
      </c>
      <c r="C3789" s="73">
        <v>400</v>
      </c>
      <c r="D3789" s="73">
        <v>400</v>
      </c>
      <c r="E3789" s="74">
        <f t="shared" si="858"/>
        <v>100</v>
      </c>
    </row>
    <row r="3790" spans="1:5" s="79" customFormat="1" ht="19.5" x14ac:dyDescent="0.2">
      <c r="A3790" s="91">
        <v>414000</v>
      </c>
      <c r="B3790" s="75" t="s">
        <v>111</v>
      </c>
      <c r="C3790" s="134">
        <f t="shared" ref="C3790" si="863">SUM(C3791:C3791)</f>
        <v>71000000</v>
      </c>
      <c r="D3790" s="134">
        <f>SUM(D3791:D3791)</f>
        <v>71000000</v>
      </c>
      <c r="E3790" s="135">
        <f t="shared" si="858"/>
        <v>100</v>
      </c>
    </row>
    <row r="3791" spans="1:5" s="60" customFormat="1" x14ac:dyDescent="0.2">
      <c r="A3791" s="89">
        <v>414100</v>
      </c>
      <c r="B3791" s="25" t="s">
        <v>118</v>
      </c>
      <c r="C3791" s="73">
        <v>71000000</v>
      </c>
      <c r="D3791" s="73">
        <v>71000000</v>
      </c>
      <c r="E3791" s="74">
        <f t="shared" si="858"/>
        <v>100</v>
      </c>
    </row>
    <row r="3792" spans="1:5" s="60" customFormat="1" ht="19.5" x14ac:dyDescent="0.2">
      <c r="A3792" s="91">
        <v>510000</v>
      </c>
      <c r="B3792" s="75" t="s">
        <v>273</v>
      </c>
      <c r="C3792" s="134">
        <f t="shared" ref="C3792" si="864">C3793+C3795</f>
        <v>5200</v>
      </c>
      <c r="D3792" s="134">
        <f t="shared" ref="D3792" si="865">D3793+D3795</f>
        <v>5200</v>
      </c>
      <c r="E3792" s="135">
        <f t="shared" si="858"/>
        <v>100</v>
      </c>
    </row>
    <row r="3793" spans="1:5" s="60" customFormat="1" ht="19.5" x14ac:dyDescent="0.2">
      <c r="A3793" s="91">
        <v>511000</v>
      </c>
      <c r="B3793" s="75" t="s">
        <v>274</v>
      </c>
      <c r="C3793" s="134">
        <f t="shared" ref="C3793" si="866">SUM(C3794:C3794)</f>
        <v>3000</v>
      </c>
      <c r="D3793" s="134">
        <f>SUM(D3794:D3794)</f>
        <v>3000</v>
      </c>
      <c r="E3793" s="135">
        <f t="shared" si="858"/>
        <v>100</v>
      </c>
    </row>
    <row r="3794" spans="1:5" s="60" customFormat="1" x14ac:dyDescent="0.2">
      <c r="A3794" s="89">
        <v>511300</v>
      </c>
      <c r="B3794" s="25" t="s">
        <v>277</v>
      </c>
      <c r="C3794" s="73">
        <v>3000</v>
      </c>
      <c r="D3794" s="73">
        <v>3000</v>
      </c>
      <c r="E3794" s="74">
        <f t="shared" si="858"/>
        <v>100</v>
      </c>
    </row>
    <row r="3795" spans="1:5" s="79" customFormat="1" ht="19.5" x14ac:dyDescent="0.2">
      <c r="A3795" s="91">
        <v>516000</v>
      </c>
      <c r="B3795" s="75" t="s">
        <v>287</v>
      </c>
      <c r="C3795" s="134">
        <f t="shared" ref="C3795" si="867">C3796</f>
        <v>2200</v>
      </c>
      <c r="D3795" s="134">
        <f>D3796</f>
        <v>2200</v>
      </c>
      <c r="E3795" s="135">
        <f t="shared" si="858"/>
        <v>100</v>
      </c>
    </row>
    <row r="3796" spans="1:5" s="60" customFormat="1" x14ac:dyDescent="0.2">
      <c r="A3796" s="89">
        <v>516100</v>
      </c>
      <c r="B3796" s="25" t="s">
        <v>287</v>
      </c>
      <c r="C3796" s="73">
        <v>2200</v>
      </c>
      <c r="D3796" s="73">
        <v>2200</v>
      </c>
      <c r="E3796" s="74">
        <f t="shared" si="858"/>
        <v>100</v>
      </c>
    </row>
    <row r="3797" spans="1:5" s="79" customFormat="1" ht="19.5" x14ac:dyDescent="0.2">
      <c r="A3797" s="91">
        <v>630000</v>
      </c>
      <c r="B3797" s="75" t="s">
        <v>308</v>
      </c>
      <c r="C3797" s="134">
        <f t="shared" ref="C3797:C3798" si="868">C3798</f>
        <v>28900</v>
      </c>
      <c r="D3797" s="134">
        <f>D3798</f>
        <v>55000</v>
      </c>
      <c r="E3797" s="135">
        <f t="shared" si="858"/>
        <v>190.31141868512111</v>
      </c>
    </row>
    <row r="3798" spans="1:5" s="79" customFormat="1" ht="19.5" x14ac:dyDescent="0.2">
      <c r="A3798" s="91">
        <v>638000</v>
      </c>
      <c r="B3798" s="75" t="s">
        <v>317</v>
      </c>
      <c r="C3798" s="134">
        <f t="shared" si="868"/>
        <v>28900</v>
      </c>
      <c r="D3798" s="134">
        <f>D3799</f>
        <v>55000</v>
      </c>
      <c r="E3798" s="135">
        <f t="shared" si="858"/>
        <v>190.31141868512111</v>
      </c>
    </row>
    <row r="3799" spans="1:5" s="60" customFormat="1" x14ac:dyDescent="0.2">
      <c r="A3799" s="89">
        <v>638100</v>
      </c>
      <c r="B3799" s="25" t="s">
        <v>318</v>
      </c>
      <c r="C3799" s="73">
        <v>28900</v>
      </c>
      <c r="D3799" s="73">
        <v>55000</v>
      </c>
      <c r="E3799" s="74">
        <f t="shared" si="858"/>
        <v>190.31141868512111</v>
      </c>
    </row>
    <row r="3800" spans="1:5" s="60" customFormat="1" x14ac:dyDescent="0.2">
      <c r="A3800" s="141"/>
      <c r="B3800" s="128" t="s">
        <v>327</v>
      </c>
      <c r="C3800" s="139">
        <f t="shared" ref="C3800" si="869">C3769+C3792+C3797</f>
        <v>72115200</v>
      </c>
      <c r="D3800" s="139">
        <f>D3769+D3792+D3797</f>
        <v>72115100</v>
      </c>
      <c r="E3800" s="140">
        <f t="shared" si="858"/>
        <v>99.999861332978341</v>
      </c>
    </row>
    <row r="3801" spans="1:5" s="60" customFormat="1" x14ac:dyDescent="0.2">
      <c r="A3801" s="142"/>
      <c r="B3801" s="67"/>
      <c r="C3801" s="132"/>
      <c r="D3801" s="132"/>
      <c r="E3801" s="133"/>
    </row>
    <row r="3802" spans="1:5" s="60" customFormat="1" x14ac:dyDescent="0.2">
      <c r="A3802" s="77"/>
      <c r="B3802" s="67"/>
      <c r="C3802" s="132"/>
      <c r="D3802" s="132"/>
      <c r="E3802" s="133"/>
    </row>
    <row r="3803" spans="1:5" s="60" customFormat="1" ht="19.5" x14ac:dyDescent="0.2">
      <c r="A3803" s="89" t="s">
        <v>540</v>
      </c>
      <c r="B3803" s="75"/>
      <c r="C3803" s="132"/>
      <c r="D3803" s="132"/>
      <c r="E3803" s="133"/>
    </row>
    <row r="3804" spans="1:5" s="60" customFormat="1" ht="19.5" x14ac:dyDescent="0.2">
      <c r="A3804" s="89" t="s">
        <v>541</v>
      </c>
      <c r="B3804" s="75"/>
      <c r="C3804" s="132"/>
      <c r="D3804" s="132"/>
      <c r="E3804" s="133"/>
    </row>
    <row r="3805" spans="1:5" s="60" customFormat="1" ht="19.5" x14ac:dyDescent="0.2">
      <c r="A3805" s="89" t="s">
        <v>437</v>
      </c>
      <c r="B3805" s="75"/>
      <c r="C3805" s="132"/>
      <c r="D3805" s="132"/>
      <c r="E3805" s="133"/>
    </row>
    <row r="3806" spans="1:5" s="60" customFormat="1" ht="19.5" x14ac:dyDescent="0.2">
      <c r="A3806" s="89" t="s">
        <v>326</v>
      </c>
      <c r="B3806" s="75"/>
      <c r="C3806" s="132"/>
      <c r="D3806" s="132"/>
      <c r="E3806" s="133"/>
    </row>
    <row r="3807" spans="1:5" s="60" customFormat="1" x14ac:dyDescent="0.2">
      <c r="A3807" s="89"/>
      <c r="B3807" s="66"/>
      <c r="C3807" s="124"/>
      <c r="D3807" s="124"/>
      <c r="E3807" s="125"/>
    </row>
    <row r="3808" spans="1:5" s="60" customFormat="1" ht="19.5" x14ac:dyDescent="0.2">
      <c r="A3808" s="91">
        <v>410000</v>
      </c>
      <c r="B3808" s="69" t="s">
        <v>42</v>
      </c>
      <c r="C3808" s="134">
        <f>C3809+C3814+C3826+C3830</f>
        <v>29737800</v>
      </c>
      <c r="D3808" s="134">
        <f>D3809+D3814+D3826+D3830</f>
        <v>29725700</v>
      </c>
      <c r="E3808" s="135">
        <f t="shared" si="858"/>
        <v>99.95931104520173</v>
      </c>
    </row>
    <row r="3809" spans="1:5" s="60" customFormat="1" ht="19.5" x14ac:dyDescent="0.2">
      <c r="A3809" s="91">
        <v>411000</v>
      </c>
      <c r="B3809" s="69" t="s">
        <v>43</v>
      </c>
      <c r="C3809" s="134">
        <f t="shared" ref="C3809" si="870">SUM(C3810:C3813)</f>
        <v>1204500</v>
      </c>
      <c r="D3809" s="134">
        <f t="shared" ref="D3809" si="871">SUM(D3810:D3813)</f>
        <v>1192400</v>
      </c>
      <c r="E3809" s="135">
        <f t="shared" si="858"/>
        <v>98.995433789954333</v>
      </c>
    </row>
    <row r="3810" spans="1:5" s="60" customFormat="1" x14ac:dyDescent="0.2">
      <c r="A3810" s="89">
        <v>411100</v>
      </c>
      <c r="B3810" s="25" t="s">
        <v>44</v>
      </c>
      <c r="C3810" s="73">
        <v>1146500</v>
      </c>
      <c r="D3810" s="73">
        <v>1129400</v>
      </c>
      <c r="E3810" s="74">
        <f t="shared" si="858"/>
        <v>98.50850414304405</v>
      </c>
    </row>
    <row r="3811" spans="1:5" s="60" customFormat="1" ht="37.5" x14ac:dyDescent="0.2">
      <c r="A3811" s="89">
        <v>411200</v>
      </c>
      <c r="B3811" s="25" t="s">
        <v>45</v>
      </c>
      <c r="C3811" s="73">
        <v>24500</v>
      </c>
      <c r="D3811" s="73">
        <v>29000</v>
      </c>
      <c r="E3811" s="74">
        <f t="shared" si="858"/>
        <v>118.36734693877551</v>
      </c>
    </row>
    <row r="3812" spans="1:5" s="60" customFormat="1" ht="37.5" x14ac:dyDescent="0.2">
      <c r="A3812" s="89">
        <v>411300</v>
      </c>
      <c r="B3812" s="25" t="s">
        <v>46</v>
      </c>
      <c r="C3812" s="73">
        <v>13500</v>
      </c>
      <c r="D3812" s="73">
        <v>14000</v>
      </c>
      <c r="E3812" s="74">
        <f t="shared" si="858"/>
        <v>103.7037037037037</v>
      </c>
    </row>
    <row r="3813" spans="1:5" s="60" customFormat="1" x14ac:dyDescent="0.2">
      <c r="A3813" s="89">
        <v>411400</v>
      </c>
      <c r="B3813" s="25" t="s">
        <v>47</v>
      </c>
      <c r="C3813" s="73">
        <v>20000</v>
      </c>
      <c r="D3813" s="73">
        <v>20000</v>
      </c>
      <c r="E3813" s="74">
        <f t="shared" si="858"/>
        <v>100</v>
      </c>
    </row>
    <row r="3814" spans="1:5" s="60" customFormat="1" ht="19.5" x14ac:dyDescent="0.2">
      <c r="A3814" s="91">
        <v>412000</v>
      </c>
      <c r="B3814" s="75" t="s">
        <v>48</v>
      </c>
      <c r="C3814" s="134">
        <f>SUM(C3815:C3825)</f>
        <v>213300</v>
      </c>
      <c r="D3814" s="134">
        <f>SUM(D3815:D3825)</f>
        <v>213300</v>
      </c>
      <c r="E3814" s="135">
        <f t="shared" si="858"/>
        <v>100</v>
      </c>
    </row>
    <row r="3815" spans="1:5" s="60" customFormat="1" x14ac:dyDescent="0.2">
      <c r="A3815" s="89">
        <v>412100</v>
      </c>
      <c r="B3815" s="25" t="s">
        <v>49</v>
      </c>
      <c r="C3815" s="73">
        <v>4800</v>
      </c>
      <c r="D3815" s="73">
        <v>4800</v>
      </c>
      <c r="E3815" s="74">
        <f t="shared" si="858"/>
        <v>100</v>
      </c>
    </row>
    <row r="3816" spans="1:5" s="60" customFormat="1" ht="37.5" x14ac:dyDescent="0.2">
      <c r="A3816" s="89">
        <v>412200</v>
      </c>
      <c r="B3816" s="25" t="s">
        <v>50</v>
      </c>
      <c r="C3816" s="73">
        <v>29200</v>
      </c>
      <c r="D3816" s="73">
        <v>29200</v>
      </c>
      <c r="E3816" s="74">
        <f t="shared" si="858"/>
        <v>100</v>
      </c>
    </row>
    <row r="3817" spans="1:5" s="60" customFormat="1" x14ac:dyDescent="0.2">
      <c r="A3817" s="89">
        <v>412300</v>
      </c>
      <c r="B3817" s="25" t="s">
        <v>51</v>
      </c>
      <c r="C3817" s="73">
        <v>14200</v>
      </c>
      <c r="D3817" s="73">
        <v>14200.000000000002</v>
      </c>
      <c r="E3817" s="74">
        <f t="shared" si="858"/>
        <v>100.00000000000003</v>
      </c>
    </row>
    <row r="3818" spans="1:5" s="60" customFormat="1" x14ac:dyDescent="0.2">
      <c r="A3818" s="89">
        <v>412500</v>
      </c>
      <c r="B3818" s="25" t="s">
        <v>55</v>
      </c>
      <c r="C3818" s="73">
        <v>17000</v>
      </c>
      <c r="D3818" s="73">
        <v>17000</v>
      </c>
      <c r="E3818" s="74">
        <f t="shared" si="858"/>
        <v>100</v>
      </c>
    </row>
    <row r="3819" spans="1:5" s="60" customFormat="1" x14ac:dyDescent="0.2">
      <c r="A3819" s="89">
        <v>412600</v>
      </c>
      <c r="B3819" s="25" t="s">
        <v>56</v>
      </c>
      <c r="C3819" s="73">
        <v>39000</v>
      </c>
      <c r="D3819" s="73">
        <v>39000</v>
      </c>
      <c r="E3819" s="74">
        <f t="shared" si="858"/>
        <v>100</v>
      </c>
    </row>
    <row r="3820" spans="1:5" s="60" customFormat="1" x14ac:dyDescent="0.2">
      <c r="A3820" s="89">
        <v>412700</v>
      </c>
      <c r="B3820" s="25" t="s">
        <v>58</v>
      </c>
      <c r="C3820" s="73">
        <v>72600</v>
      </c>
      <c r="D3820" s="73">
        <v>72600</v>
      </c>
      <c r="E3820" s="74">
        <f t="shared" si="858"/>
        <v>100</v>
      </c>
    </row>
    <row r="3821" spans="1:5" s="60" customFormat="1" x14ac:dyDescent="0.2">
      <c r="A3821" s="89">
        <v>412900</v>
      </c>
      <c r="B3821" s="126" t="s">
        <v>74</v>
      </c>
      <c r="C3821" s="73">
        <v>6500</v>
      </c>
      <c r="D3821" s="73">
        <v>6500</v>
      </c>
      <c r="E3821" s="74">
        <f t="shared" si="858"/>
        <v>100</v>
      </c>
    </row>
    <row r="3822" spans="1:5" s="60" customFormat="1" x14ac:dyDescent="0.2">
      <c r="A3822" s="89">
        <v>412900</v>
      </c>
      <c r="B3822" s="126" t="s">
        <v>75</v>
      </c>
      <c r="C3822" s="73">
        <v>11000</v>
      </c>
      <c r="D3822" s="73">
        <v>11000</v>
      </c>
      <c r="E3822" s="74">
        <f t="shared" si="858"/>
        <v>100</v>
      </c>
    </row>
    <row r="3823" spans="1:5" s="60" customFormat="1" x14ac:dyDescent="0.2">
      <c r="A3823" s="89">
        <v>412900</v>
      </c>
      <c r="B3823" s="126" t="s">
        <v>76</v>
      </c>
      <c r="C3823" s="73">
        <v>14000</v>
      </c>
      <c r="D3823" s="73">
        <v>14000</v>
      </c>
      <c r="E3823" s="74">
        <f t="shared" si="858"/>
        <v>100</v>
      </c>
    </row>
    <row r="3824" spans="1:5" s="60" customFormat="1" x14ac:dyDescent="0.2">
      <c r="A3824" s="89">
        <v>412900</v>
      </c>
      <c r="B3824" s="126" t="s">
        <v>77</v>
      </c>
      <c r="C3824" s="73">
        <v>2400</v>
      </c>
      <c r="D3824" s="73">
        <v>2400</v>
      </c>
      <c r="E3824" s="74">
        <f t="shared" ref="E3824:E3873" si="872">D3824/C3824*100</f>
        <v>100</v>
      </c>
    </row>
    <row r="3825" spans="1:5" s="60" customFormat="1" x14ac:dyDescent="0.2">
      <c r="A3825" s="89">
        <v>412900</v>
      </c>
      <c r="B3825" s="25" t="s">
        <v>78</v>
      </c>
      <c r="C3825" s="73">
        <v>2600</v>
      </c>
      <c r="D3825" s="73">
        <v>2600</v>
      </c>
      <c r="E3825" s="74">
        <f t="shared" si="872"/>
        <v>100</v>
      </c>
    </row>
    <row r="3826" spans="1:5" s="60" customFormat="1" ht="19.5" x14ac:dyDescent="0.2">
      <c r="A3826" s="91">
        <v>414000</v>
      </c>
      <c r="B3826" s="75" t="s">
        <v>111</v>
      </c>
      <c r="C3826" s="134">
        <f>SUM(C3827:C3829)</f>
        <v>27900000</v>
      </c>
      <c r="D3826" s="134">
        <f>SUM(D3827:D3829)</f>
        <v>27900000</v>
      </c>
      <c r="E3826" s="135">
        <f t="shared" si="872"/>
        <v>100</v>
      </c>
    </row>
    <row r="3827" spans="1:5" s="60" customFormat="1" x14ac:dyDescent="0.2">
      <c r="A3827" s="138">
        <v>414100</v>
      </c>
      <c r="B3827" s="25" t="s">
        <v>119</v>
      </c>
      <c r="C3827" s="73">
        <v>25000000</v>
      </c>
      <c r="D3827" s="73">
        <v>25000000</v>
      </c>
      <c r="E3827" s="74">
        <f t="shared" si="872"/>
        <v>100</v>
      </c>
    </row>
    <row r="3828" spans="1:5" s="60" customFormat="1" x14ac:dyDescent="0.2">
      <c r="A3828" s="138">
        <v>414100</v>
      </c>
      <c r="B3828" s="25" t="s">
        <v>120</v>
      </c>
      <c r="C3828" s="73">
        <v>1900000</v>
      </c>
      <c r="D3828" s="73">
        <v>1900000</v>
      </c>
      <c r="E3828" s="74">
        <f t="shared" si="872"/>
        <v>100</v>
      </c>
    </row>
    <row r="3829" spans="1:5" s="60" customFormat="1" x14ac:dyDescent="0.2">
      <c r="A3829" s="138">
        <v>414100</v>
      </c>
      <c r="B3829" s="25" t="s">
        <v>121</v>
      </c>
      <c r="C3829" s="73">
        <v>1000000</v>
      </c>
      <c r="D3829" s="73">
        <v>1000000</v>
      </c>
      <c r="E3829" s="74">
        <f t="shared" si="872"/>
        <v>100</v>
      </c>
    </row>
    <row r="3830" spans="1:5" s="137" customFormat="1" ht="19.5" x14ac:dyDescent="0.2">
      <c r="A3830" s="91">
        <v>415000</v>
      </c>
      <c r="B3830" s="75" t="s">
        <v>125</v>
      </c>
      <c r="C3830" s="134">
        <f>SUM(C3831:C3832)</f>
        <v>420000</v>
      </c>
      <c r="D3830" s="134">
        <f>SUM(D3831:D3832)</f>
        <v>420000</v>
      </c>
      <c r="E3830" s="135">
        <f t="shared" si="872"/>
        <v>100</v>
      </c>
    </row>
    <row r="3831" spans="1:5" s="60" customFormat="1" x14ac:dyDescent="0.2">
      <c r="A3831" s="138">
        <v>415200</v>
      </c>
      <c r="B3831" s="25" t="s">
        <v>379</v>
      </c>
      <c r="C3831" s="73">
        <v>20000</v>
      </c>
      <c r="D3831" s="73">
        <v>20000</v>
      </c>
      <c r="E3831" s="74">
        <f t="shared" si="872"/>
        <v>100</v>
      </c>
    </row>
    <row r="3832" spans="1:5" s="60" customFormat="1" x14ac:dyDescent="0.2">
      <c r="A3832" s="138">
        <v>415200</v>
      </c>
      <c r="B3832" s="25" t="s">
        <v>639</v>
      </c>
      <c r="C3832" s="73">
        <v>400000</v>
      </c>
      <c r="D3832" s="73">
        <v>400000</v>
      </c>
      <c r="E3832" s="74">
        <f t="shared" si="872"/>
        <v>100</v>
      </c>
    </row>
    <row r="3833" spans="1:5" s="60" customFormat="1" ht="19.5" x14ac:dyDescent="0.2">
      <c r="A3833" s="91">
        <v>510000</v>
      </c>
      <c r="B3833" s="75" t="s">
        <v>273</v>
      </c>
      <c r="C3833" s="134">
        <f>C3834+C3838</f>
        <v>67100</v>
      </c>
      <c r="D3833" s="134">
        <f>D3834+D3838</f>
        <v>297100</v>
      </c>
      <c r="E3833" s="135"/>
    </row>
    <row r="3834" spans="1:5" s="60" customFormat="1" ht="19.5" x14ac:dyDescent="0.2">
      <c r="A3834" s="91">
        <v>511000</v>
      </c>
      <c r="B3834" s="75" t="s">
        <v>274</v>
      </c>
      <c r="C3834" s="134">
        <f>SUM(C3835:C3837)</f>
        <v>62100</v>
      </c>
      <c r="D3834" s="134">
        <f>SUM(D3835:D3837)</f>
        <v>292100</v>
      </c>
      <c r="E3834" s="135"/>
    </row>
    <row r="3835" spans="1:5" s="60" customFormat="1" ht="18.75" customHeight="1" x14ac:dyDescent="0.2">
      <c r="A3835" s="138">
        <v>511100</v>
      </c>
      <c r="B3835" s="25" t="s">
        <v>672</v>
      </c>
      <c r="C3835" s="73">
        <v>0</v>
      </c>
      <c r="D3835" s="73">
        <v>230000</v>
      </c>
      <c r="E3835" s="74">
        <v>0</v>
      </c>
    </row>
    <row r="3836" spans="1:5" s="60" customFormat="1" x14ac:dyDescent="0.2">
      <c r="A3836" s="89">
        <v>511300</v>
      </c>
      <c r="B3836" s="25" t="s">
        <v>277</v>
      </c>
      <c r="C3836" s="73">
        <v>7100</v>
      </c>
      <c r="D3836" s="73">
        <v>8700</v>
      </c>
      <c r="E3836" s="74">
        <f t="shared" si="872"/>
        <v>122.53521126760563</v>
      </c>
    </row>
    <row r="3837" spans="1:5" s="60" customFormat="1" x14ac:dyDescent="0.2">
      <c r="A3837" s="89">
        <v>511700</v>
      </c>
      <c r="B3837" s="25" t="s">
        <v>280</v>
      </c>
      <c r="C3837" s="73">
        <v>55000</v>
      </c>
      <c r="D3837" s="73">
        <v>53399.999999999993</v>
      </c>
      <c r="E3837" s="74">
        <f t="shared" si="872"/>
        <v>97.090909090909065</v>
      </c>
    </row>
    <row r="3838" spans="1:5" s="79" customFormat="1" ht="19.5" x14ac:dyDescent="0.2">
      <c r="A3838" s="91">
        <v>516000</v>
      </c>
      <c r="B3838" s="75" t="s">
        <v>287</v>
      </c>
      <c r="C3838" s="134">
        <f t="shared" ref="C3838" si="873">SUM(C3839)</f>
        <v>5000</v>
      </c>
      <c r="D3838" s="134">
        <f>SUM(D3839)</f>
        <v>5000</v>
      </c>
      <c r="E3838" s="135">
        <f t="shared" si="872"/>
        <v>100</v>
      </c>
    </row>
    <row r="3839" spans="1:5" s="60" customFormat="1" x14ac:dyDescent="0.2">
      <c r="A3839" s="89">
        <v>516100</v>
      </c>
      <c r="B3839" s="25" t="s">
        <v>287</v>
      </c>
      <c r="C3839" s="73">
        <v>5000</v>
      </c>
      <c r="D3839" s="73">
        <v>5000</v>
      </c>
      <c r="E3839" s="74">
        <f t="shared" si="872"/>
        <v>100</v>
      </c>
    </row>
    <row r="3840" spans="1:5" s="79" customFormat="1" ht="19.5" x14ac:dyDescent="0.2">
      <c r="A3840" s="91">
        <v>630000</v>
      </c>
      <c r="B3840" s="75" t="s">
        <v>308</v>
      </c>
      <c r="C3840" s="134">
        <f>C3841</f>
        <v>21100</v>
      </c>
      <c r="D3840" s="134">
        <f>D3841</f>
        <v>33200</v>
      </c>
      <c r="E3840" s="135">
        <f t="shared" si="872"/>
        <v>157.34597156398104</v>
      </c>
    </row>
    <row r="3841" spans="1:5" s="79" customFormat="1" ht="19.5" x14ac:dyDescent="0.2">
      <c r="A3841" s="91">
        <v>638000</v>
      </c>
      <c r="B3841" s="75" t="s">
        <v>317</v>
      </c>
      <c r="C3841" s="134">
        <f t="shared" ref="C3841" si="874">C3842</f>
        <v>21100</v>
      </c>
      <c r="D3841" s="134">
        <f>D3842</f>
        <v>33200</v>
      </c>
      <c r="E3841" s="135">
        <f t="shared" si="872"/>
        <v>157.34597156398104</v>
      </c>
    </row>
    <row r="3842" spans="1:5" s="60" customFormat="1" x14ac:dyDescent="0.2">
      <c r="A3842" s="89">
        <v>638100</v>
      </c>
      <c r="B3842" s="25" t="s">
        <v>318</v>
      </c>
      <c r="C3842" s="73">
        <v>21100</v>
      </c>
      <c r="D3842" s="73">
        <v>33200</v>
      </c>
      <c r="E3842" s="74">
        <f t="shared" si="872"/>
        <v>157.34597156398104</v>
      </c>
    </row>
    <row r="3843" spans="1:5" s="60" customFormat="1" x14ac:dyDescent="0.2">
      <c r="A3843" s="141"/>
      <c r="B3843" s="128" t="s">
        <v>327</v>
      </c>
      <c r="C3843" s="139">
        <f>C3808+C3833+C3840</f>
        <v>29826000</v>
      </c>
      <c r="D3843" s="139">
        <f>D3808+D3833+D3840</f>
        <v>30056000</v>
      </c>
      <c r="E3843" s="140">
        <f t="shared" si="872"/>
        <v>100.77113927445853</v>
      </c>
    </row>
    <row r="3844" spans="1:5" s="60" customFormat="1" x14ac:dyDescent="0.2">
      <c r="A3844" s="88"/>
      <c r="B3844" s="25"/>
      <c r="C3844" s="132"/>
      <c r="D3844" s="132"/>
      <c r="E3844" s="133"/>
    </row>
    <row r="3845" spans="1:5" s="60" customFormat="1" x14ac:dyDescent="0.2">
      <c r="A3845" s="77"/>
      <c r="B3845" s="67"/>
      <c r="C3845" s="124"/>
      <c r="D3845" s="124"/>
      <c r="E3845" s="125"/>
    </row>
    <row r="3846" spans="1:5" s="60" customFormat="1" ht="19.5" x14ac:dyDescent="0.2">
      <c r="A3846" s="89" t="s">
        <v>542</v>
      </c>
      <c r="B3846" s="75"/>
      <c r="C3846" s="132"/>
      <c r="D3846" s="132"/>
      <c r="E3846" s="133"/>
    </row>
    <row r="3847" spans="1:5" s="60" customFormat="1" ht="19.5" x14ac:dyDescent="0.2">
      <c r="A3847" s="89" t="s">
        <v>541</v>
      </c>
      <c r="B3847" s="75"/>
      <c r="C3847" s="132"/>
      <c r="D3847" s="132"/>
      <c r="E3847" s="133"/>
    </row>
    <row r="3848" spans="1:5" s="60" customFormat="1" ht="19.5" x14ac:dyDescent="0.2">
      <c r="A3848" s="89" t="s">
        <v>445</v>
      </c>
      <c r="B3848" s="75"/>
      <c r="C3848" s="132"/>
      <c r="D3848" s="132"/>
      <c r="E3848" s="133"/>
    </row>
    <row r="3849" spans="1:5" s="60" customFormat="1" ht="19.5" x14ac:dyDescent="0.2">
      <c r="A3849" s="89" t="s">
        <v>326</v>
      </c>
      <c r="B3849" s="75"/>
      <c r="C3849" s="132"/>
      <c r="D3849" s="132"/>
      <c r="E3849" s="133"/>
    </row>
    <row r="3850" spans="1:5" s="60" customFormat="1" x14ac:dyDescent="0.2">
      <c r="A3850" s="89"/>
      <c r="B3850" s="66"/>
      <c r="C3850" s="124"/>
      <c r="D3850" s="124"/>
      <c r="E3850" s="125"/>
    </row>
    <row r="3851" spans="1:5" s="60" customFormat="1" ht="19.5" x14ac:dyDescent="0.2">
      <c r="A3851" s="91">
        <v>410000</v>
      </c>
      <c r="B3851" s="69" t="s">
        <v>42</v>
      </c>
      <c r="C3851" s="134">
        <f t="shared" ref="C3851" si="875">C3852+C3857</f>
        <v>372400</v>
      </c>
      <c r="D3851" s="134">
        <f>D3852+D3857</f>
        <v>380700</v>
      </c>
      <c r="E3851" s="135">
        <f t="shared" si="872"/>
        <v>102.22878625134264</v>
      </c>
    </row>
    <row r="3852" spans="1:5" s="60" customFormat="1" ht="19.5" x14ac:dyDescent="0.2">
      <c r="A3852" s="91">
        <v>411000</v>
      </c>
      <c r="B3852" s="69" t="s">
        <v>43</v>
      </c>
      <c r="C3852" s="134">
        <f t="shared" ref="C3852" si="876">SUM(C3853:C3856)</f>
        <v>217000</v>
      </c>
      <c r="D3852" s="134">
        <f>SUM(D3853:D3856)</f>
        <v>225400</v>
      </c>
      <c r="E3852" s="135">
        <f t="shared" si="872"/>
        <v>103.87096774193549</v>
      </c>
    </row>
    <row r="3853" spans="1:5" s="60" customFormat="1" x14ac:dyDescent="0.2">
      <c r="A3853" s="89">
        <v>411100</v>
      </c>
      <c r="B3853" s="25" t="s">
        <v>44</v>
      </c>
      <c r="C3853" s="73">
        <v>202000</v>
      </c>
      <c r="D3853" s="73">
        <v>209500</v>
      </c>
      <c r="E3853" s="74">
        <f t="shared" si="872"/>
        <v>103.71287128712872</v>
      </c>
    </row>
    <row r="3854" spans="1:5" s="60" customFormat="1" ht="37.5" x14ac:dyDescent="0.2">
      <c r="A3854" s="89">
        <v>411200</v>
      </c>
      <c r="B3854" s="25" t="s">
        <v>45</v>
      </c>
      <c r="C3854" s="73">
        <v>13000</v>
      </c>
      <c r="D3854" s="73">
        <v>13000</v>
      </c>
      <c r="E3854" s="74">
        <f t="shared" si="872"/>
        <v>100</v>
      </c>
    </row>
    <row r="3855" spans="1:5" s="60" customFormat="1" ht="37.5" x14ac:dyDescent="0.2">
      <c r="A3855" s="89">
        <v>411300</v>
      </c>
      <c r="B3855" s="25" t="s">
        <v>46</v>
      </c>
      <c r="C3855" s="73">
        <v>0</v>
      </c>
      <c r="D3855" s="73">
        <v>500</v>
      </c>
      <c r="E3855" s="74">
        <v>0</v>
      </c>
    </row>
    <row r="3856" spans="1:5" s="60" customFormat="1" x14ac:dyDescent="0.2">
      <c r="A3856" s="89">
        <v>411400</v>
      </c>
      <c r="B3856" s="25" t="s">
        <v>47</v>
      </c>
      <c r="C3856" s="73">
        <v>2000</v>
      </c>
      <c r="D3856" s="73">
        <v>2400</v>
      </c>
      <c r="E3856" s="74">
        <f t="shared" si="872"/>
        <v>120</v>
      </c>
    </row>
    <row r="3857" spans="1:5" s="60" customFormat="1" ht="19.5" x14ac:dyDescent="0.2">
      <c r="A3857" s="91">
        <v>412000</v>
      </c>
      <c r="B3857" s="75" t="s">
        <v>48</v>
      </c>
      <c r="C3857" s="134">
        <f t="shared" ref="C3857" si="877">SUM(C3858:C3869)</f>
        <v>155400</v>
      </c>
      <c r="D3857" s="134">
        <f>SUM(D3858:D3869)</f>
        <v>155300</v>
      </c>
      <c r="E3857" s="135">
        <f t="shared" si="872"/>
        <v>99.935649935649934</v>
      </c>
    </row>
    <row r="3858" spans="1:5" s="60" customFormat="1" x14ac:dyDescent="0.2">
      <c r="A3858" s="89">
        <v>412100</v>
      </c>
      <c r="B3858" s="25" t="s">
        <v>49</v>
      </c>
      <c r="C3858" s="73">
        <v>1000</v>
      </c>
      <c r="D3858" s="73">
        <v>1000</v>
      </c>
      <c r="E3858" s="74">
        <f t="shared" si="872"/>
        <v>100</v>
      </c>
    </row>
    <row r="3859" spans="1:5" s="60" customFormat="1" ht="37.5" x14ac:dyDescent="0.2">
      <c r="A3859" s="89">
        <v>412200</v>
      </c>
      <c r="B3859" s="25" t="s">
        <v>50</v>
      </c>
      <c r="C3859" s="73">
        <v>22000</v>
      </c>
      <c r="D3859" s="73">
        <v>22000</v>
      </c>
      <c r="E3859" s="74">
        <f t="shared" si="872"/>
        <v>100</v>
      </c>
    </row>
    <row r="3860" spans="1:5" s="60" customFormat="1" x14ac:dyDescent="0.2">
      <c r="A3860" s="89">
        <v>412300</v>
      </c>
      <c r="B3860" s="25" t="s">
        <v>51</v>
      </c>
      <c r="C3860" s="73">
        <v>6200</v>
      </c>
      <c r="D3860" s="73">
        <v>6199.9999999999991</v>
      </c>
      <c r="E3860" s="74">
        <f t="shared" si="872"/>
        <v>99.999999999999986</v>
      </c>
    </row>
    <row r="3861" spans="1:5" s="60" customFormat="1" x14ac:dyDescent="0.2">
      <c r="A3861" s="89">
        <v>412500</v>
      </c>
      <c r="B3861" s="25" t="s">
        <v>55</v>
      </c>
      <c r="C3861" s="73">
        <v>3500</v>
      </c>
      <c r="D3861" s="73">
        <v>3500</v>
      </c>
      <c r="E3861" s="74">
        <f t="shared" si="872"/>
        <v>100</v>
      </c>
    </row>
    <row r="3862" spans="1:5" s="60" customFormat="1" x14ac:dyDescent="0.2">
      <c r="A3862" s="89">
        <v>412600</v>
      </c>
      <c r="B3862" s="25" t="s">
        <v>56</v>
      </c>
      <c r="C3862" s="73">
        <v>9300</v>
      </c>
      <c r="D3862" s="73">
        <v>9300</v>
      </c>
      <c r="E3862" s="74">
        <f t="shared" si="872"/>
        <v>100</v>
      </c>
    </row>
    <row r="3863" spans="1:5" s="60" customFormat="1" x14ac:dyDescent="0.2">
      <c r="A3863" s="89">
        <v>412700</v>
      </c>
      <c r="B3863" s="25" t="s">
        <v>58</v>
      </c>
      <c r="C3863" s="73">
        <v>88000</v>
      </c>
      <c r="D3863" s="73">
        <v>88000</v>
      </c>
      <c r="E3863" s="74">
        <f t="shared" si="872"/>
        <v>100</v>
      </c>
    </row>
    <row r="3864" spans="1:5" s="60" customFormat="1" x14ac:dyDescent="0.2">
      <c r="A3864" s="89">
        <v>412900</v>
      </c>
      <c r="B3864" s="126" t="s">
        <v>74</v>
      </c>
      <c r="C3864" s="73">
        <v>2300</v>
      </c>
      <c r="D3864" s="73">
        <v>2300</v>
      </c>
      <c r="E3864" s="74">
        <f t="shared" si="872"/>
        <v>100</v>
      </c>
    </row>
    <row r="3865" spans="1:5" s="60" customFormat="1" x14ac:dyDescent="0.2">
      <c r="A3865" s="89">
        <v>412900</v>
      </c>
      <c r="B3865" s="126" t="s">
        <v>75</v>
      </c>
      <c r="C3865" s="73">
        <v>16600</v>
      </c>
      <c r="D3865" s="73">
        <v>16600</v>
      </c>
      <c r="E3865" s="74">
        <f t="shared" si="872"/>
        <v>100</v>
      </c>
    </row>
    <row r="3866" spans="1:5" s="60" customFormat="1" x14ac:dyDescent="0.2">
      <c r="A3866" s="89">
        <v>412900</v>
      </c>
      <c r="B3866" s="126" t="s">
        <v>76</v>
      </c>
      <c r="C3866" s="73">
        <v>3000</v>
      </c>
      <c r="D3866" s="73">
        <v>3000</v>
      </c>
      <c r="E3866" s="74">
        <f t="shared" si="872"/>
        <v>100</v>
      </c>
    </row>
    <row r="3867" spans="1:5" s="60" customFormat="1" x14ac:dyDescent="0.2">
      <c r="A3867" s="89">
        <v>412900</v>
      </c>
      <c r="B3867" s="126" t="s">
        <v>77</v>
      </c>
      <c r="C3867" s="73">
        <v>300</v>
      </c>
      <c r="D3867" s="73">
        <v>500</v>
      </c>
      <c r="E3867" s="74">
        <f t="shared" si="872"/>
        <v>166.66666666666669</v>
      </c>
    </row>
    <row r="3868" spans="1:5" s="60" customFormat="1" x14ac:dyDescent="0.2">
      <c r="A3868" s="89">
        <v>412900</v>
      </c>
      <c r="B3868" s="126" t="s">
        <v>78</v>
      </c>
      <c r="C3868" s="73">
        <v>400</v>
      </c>
      <c r="D3868" s="73">
        <v>500</v>
      </c>
      <c r="E3868" s="74">
        <f t="shared" si="872"/>
        <v>125</v>
      </c>
    </row>
    <row r="3869" spans="1:5" s="60" customFormat="1" x14ac:dyDescent="0.2">
      <c r="A3869" s="89">
        <v>412900</v>
      </c>
      <c r="B3869" s="25" t="s">
        <v>80</v>
      </c>
      <c r="C3869" s="73">
        <v>2800</v>
      </c>
      <c r="D3869" s="73">
        <v>2400</v>
      </c>
      <c r="E3869" s="74">
        <f t="shared" si="872"/>
        <v>85.714285714285708</v>
      </c>
    </row>
    <row r="3870" spans="1:5" s="60" customFormat="1" ht="19.5" x14ac:dyDescent="0.2">
      <c r="A3870" s="91">
        <v>510000</v>
      </c>
      <c r="B3870" s="75" t="s">
        <v>273</v>
      </c>
      <c r="C3870" s="134">
        <f t="shared" ref="C3870" si="878">C3871+C3874</f>
        <v>5500</v>
      </c>
      <c r="D3870" s="134">
        <f>D3871+D3874</f>
        <v>4400</v>
      </c>
      <c r="E3870" s="135">
        <f t="shared" si="872"/>
        <v>80</v>
      </c>
    </row>
    <row r="3871" spans="1:5" s="60" customFormat="1" ht="19.5" x14ac:dyDescent="0.2">
      <c r="A3871" s="91">
        <v>511000</v>
      </c>
      <c r="B3871" s="75" t="s">
        <v>274</v>
      </c>
      <c r="C3871" s="134">
        <f t="shared" ref="C3871" si="879">SUM(C3872:C3873)</f>
        <v>5500</v>
      </c>
      <c r="D3871" s="134">
        <f>SUM(D3872:D3873)</f>
        <v>4200</v>
      </c>
      <c r="E3871" s="135">
        <f t="shared" si="872"/>
        <v>76.363636363636374</v>
      </c>
    </row>
    <row r="3872" spans="1:5" s="60" customFormat="1" x14ac:dyDescent="0.2">
      <c r="A3872" s="89">
        <v>511300</v>
      </c>
      <c r="B3872" s="25" t="s">
        <v>277</v>
      </c>
      <c r="C3872" s="73">
        <v>2000</v>
      </c>
      <c r="D3872" s="73">
        <v>4200</v>
      </c>
      <c r="E3872" s="74">
        <f t="shared" si="872"/>
        <v>210</v>
      </c>
    </row>
    <row r="3873" spans="1:5" s="60" customFormat="1" x14ac:dyDescent="0.2">
      <c r="A3873" s="89">
        <v>511700</v>
      </c>
      <c r="B3873" s="25" t="s">
        <v>280</v>
      </c>
      <c r="C3873" s="73">
        <v>3500</v>
      </c>
      <c r="D3873" s="73">
        <v>0</v>
      </c>
      <c r="E3873" s="74">
        <f t="shared" si="872"/>
        <v>0</v>
      </c>
    </row>
    <row r="3874" spans="1:5" s="79" customFormat="1" ht="19.5" x14ac:dyDescent="0.2">
      <c r="A3874" s="91">
        <v>516000</v>
      </c>
      <c r="B3874" s="75" t="s">
        <v>287</v>
      </c>
      <c r="C3874" s="134">
        <f t="shared" ref="C3874" si="880">C3875</f>
        <v>0</v>
      </c>
      <c r="D3874" s="134">
        <f>D3875</f>
        <v>200</v>
      </c>
      <c r="E3874" s="135">
        <v>0</v>
      </c>
    </row>
    <row r="3875" spans="1:5" s="60" customFormat="1" x14ac:dyDescent="0.2">
      <c r="A3875" s="89">
        <v>516100</v>
      </c>
      <c r="B3875" s="25" t="s">
        <v>287</v>
      </c>
      <c r="C3875" s="73">
        <v>0</v>
      </c>
      <c r="D3875" s="73">
        <v>200</v>
      </c>
      <c r="E3875" s="74">
        <v>0</v>
      </c>
    </row>
    <row r="3876" spans="1:5" s="60" customFormat="1" x14ac:dyDescent="0.2">
      <c r="A3876" s="141"/>
      <c r="B3876" s="128" t="s">
        <v>327</v>
      </c>
      <c r="C3876" s="139">
        <f>C3851+C3870</f>
        <v>377900</v>
      </c>
      <c r="D3876" s="139">
        <f>D3851+D3870</f>
        <v>385100</v>
      </c>
      <c r="E3876" s="140">
        <f t="shared" ref="E3876:E3935" si="881">D3876/C3876*100</f>
        <v>101.90526594337126</v>
      </c>
    </row>
    <row r="3877" spans="1:5" s="60" customFormat="1" x14ac:dyDescent="0.2">
      <c r="A3877" s="89"/>
      <c r="B3877" s="25"/>
      <c r="C3877" s="132"/>
      <c r="D3877" s="132"/>
      <c r="E3877" s="133"/>
    </row>
    <row r="3878" spans="1:5" s="60" customFormat="1" x14ac:dyDescent="0.2">
      <c r="A3878" s="89"/>
      <c r="B3878" s="25"/>
      <c r="C3878" s="132"/>
      <c r="D3878" s="132"/>
      <c r="E3878" s="133"/>
    </row>
    <row r="3879" spans="1:5" s="60" customFormat="1" ht="19.5" x14ac:dyDescent="0.2">
      <c r="A3879" s="89" t="s">
        <v>652</v>
      </c>
      <c r="B3879" s="75"/>
      <c r="C3879" s="132"/>
      <c r="D3879" s="132"/>
      <c r="E3879" s="133"/>
    </row>
    <row r="3880" spans="1:5" s="60" customFormat="1" ht="19.5" x14ac:dyDescent="0.2">
      <c r="A3880" s="89" t="s">
        <v>653</v>
      </c>
      <c r="B3880" s="75"/>
      <c r="C3880" s="132"/>
      <c r="D3880" s="132"/>
      <c r="E3880" s="133"/>
    </row>
    <row r="3881" spans="1:5" s="60" customFormat="1" ht="19.5" x14ac:dyDescent="0.2">
      <c r="A3881" s="89" t="s">
        <v>431</v>
      </c>
      <c r="B3881" s="75"/>
      <c r="C3881" s="132"/>
      <c r="D3881" s="132"/>
      <c r="E3881" s="133"/>
    </row>
    <row r="3882" spans="1:5" s="60" customFormat="1" ht="19.5" x14ac:dyDescent="0.2">
      <c r="A3882" s="89" t="s">
        <v>326</v>
      </c>
      <c r="B3882" s="75"/>
      <c r="C3882" s="132"/>
      <c r="D3882" s="132"/>
      <c r="E3882" s="133"/>
    </row>
    <row r="3883" spans="1:5" s="60" customFormat="1" x14ac:dyDescent="0.2">
      <c r="A3883" s="89"/>
      <c r="B3883" s="66"/>
      <c r="C3883" s="132"/>
      <c r="D3883" s="132"/>
      <c r="E3883" s="133"/>
    </row>
    <row r="3884" spans="1:5" s="79" customFormat="1" ht="19.5" x14ac:dyDescent="0.2">
      <c r="A3884" s="91">
        <v>410000</v>
      </c>
      <c r="B3884" s="69" t="s">
        <v>42</v>
      </c>
      <c r="C3884" s="134">
        <f>C3885+C3890+C3902</f>
        <v>3507000</v>
      </c>
      <c r="D3884" s="134">
        <f>D3885+D3890+D3902</f>
        <v>3642700</v>
      </c>
      <c r="E3884" s="135">
        <f t="shared" si="881"/>
        <v>103.86940404904476</v>
      </c>
    </row>
    <row r="3885" spans="1:5" s="79" customFormat="1" ht="19.5" x14ac:dyDescent="0.2">
      <c r="A3885" s="91">
        <v>411000</v>
      </c>
      <c r="B3885" s="69" t="s">
        <v>43</v>
      </c>
      <c r="C3885" s="134">
        <f t="shared" ref="C3885" si="882">SUM(C3886:C3889)</f>
        <v>1507000</v>
      </c>
      <c r="D3885" s="134">
        <f>SUM(D3886:D3889)</f>
        <v>1642700</v>
      </c>
      <c r="E3885" s="135">
        <f t="shared" si="881"/>
        <v>109.00464499004644</v>
      </c>
    </row>
    <row r="3886" spans="1:5" s="60" customFormat="1" x14ac:dyDescent="0.2">
      <c r="A3886" s="89">
        <v>411100</v>
      </c>
      <c r="B3886" s="25" t="s">
        <v>44</v>
      </c>
      <c r="C3886" s="73">
        <v>1400000</v>
      </c>
      <c r="D3886" s="73">
        <v>1562700</v>
      </c>
      <c r="E3886" s="74">
        <f t="shared" si="881"/>
        <v>111.62142857142857</v>
      </c>
    </row>
    <row r="3887" spans="1:5" s="60" customFormat="1" ht="37.5" x14ac:dyDescent="0.2">
      <c r="A3887" s="89">
        <v>411200</v>
      </c>
      <c r="B3887" s="25" t="s">
        <v>45</v>
      </c>
      <c r="C3887" s="73">
        <v>59000</v>
      </c>
      <c r="D3887" s="73">
        <v>59000</v>
      </c>
      <c r="E3887" s="74">
        <f t="shared" si="881"/>
        <v>100</v>
      </c>
    </row>
    <row r="3888" spans="1:5" s="60" customFormat="1" ht="37.5" x14ac:dyDescent="0.2">
      <c r="A3888" s="89">
        <v>411300</v>
      </c>
      <c r="B3888" s="25" t="s">
        <v>46</v>
      </c>
      <c r="C3888" s="73">
        <v>18000</v>
      </c>
      <c r="D3888" s="73">
        <v>10000</v>
      </c>
      <c r="E3888" s="74">
        <f t="shared" si="881"/>
        <v>55.555555555555557</v>
      </c>
    </row>
    <row r="3889" spans="1:5" s="60" customFormat="1" x14ac:dyDescent="0.2">
      <c r="A3889" s="89">
        <v>411400</v>
      </c>
      <c r="B3889" s="25" t="s">
        <v>47</v>
      </c>
      <c r="C3889" s="73">
        <v>30000</v>
      </c>
      <c r="D3889" s="73">
        <v>11000</v>
      </c>
      <c r="E3889" s="74">
        <f t="shared" si="881"/>
        <v>36.666666666666664</v>
      </c>
    </row>
    <row r="3890" spans="1:5" s="79" customFormat="1" ht="19.5" x14ac:dyDescent="0.2">
      <c r="A3890" s="91">
        <v>412000</v>
      </c>
      <c r="B3890" s="75" t="s">
        <v>48</v>
      </c>
      <c r="C3890" s="134">
        <f t="shared" ref="C3890" si="883">SUM(C3891:C3901)</f>
        <v>465000</v>
      </c>
      <c r="D3890" s="134">
        <f>SUM(D3891:D3901)</f>
        <v>465000</v>
      </c>
      <c r="E3890" s="135">
        <f t="shared" si="881"/>
        <v>100</v>
      </c>
    </row>
    <row r="3891" spans="1:5" s="60" customFormat="1" ht="37.5" x14ac:dyDescent="0.2">
      <c r="A3891" s="89">
        <v>412200</v>
      </c>
      <c r="B3891" s="25" t="s">
        <v>50</v>
      </c>
      <c r="C3891" s="73">
        <v>60000</v>
      </c>
      <c r="D3891" s="73">
        <v>60000</v>
      </c>
      <c r="E3891" s="74">
        <f t="shared" si="881"/>
        <v>100</v>
      </c>
    </row>
    <row r="3892" spans="1:5" s="60" customFormat="1" x14ac:dyDescent="0.2">
      <c r="A3892" s="89">
        <v>412300</v>
      </c>
      <c r="B3892" s="25" t="s">
        <v>51</v>
      </c>
      <c r="C3892" s="73">
        <v>40000</v>
      </c>
      <c r="D3892" s="73">
        <v>40000</v>
      </c>
      <c r="E3892" s="74">
        <f t="shared" si="881"/>
        <v>100</v>
      </c>
    </row>
    <row r="3893" spans="1:5" s="60" customFormat="1" x14ac:dyDescent="0.2">
      <c r="A3893" s="89">
        <v>412500</v>
      </c>
      <c r="B3893" s="25" t="s">
        <v>55</v>
      </c>
      <c r="C3893" s="73">
        <v>60000</v>
      </c>
      <c r="D3893" s="73">
        <v>60000</v>
      </c>
      <c r="E3893" s="74">
        <f t="shared" si="881"/>
        <v>100</v>
      </c>
    </row>
    <row r="3894" spans="1:5" s="60" customFormat="1" x14ac:dyDescent="0.2">
      <c r="A3894" s="89">
        <v>412600</v>
      </c>
      <c r="B3894" s="25" t="s">
        <v>56</v>
      </c>
      <c r="C3894" s="73">
        <v>100000</v>
      </c>
      <c r="D3894" s="73">
        <v>100000</v>
      </c>
      <c r="E3894" s="74">
        <f t="shared" si="881"/>
        <v>100</v>
      </c>
    </row>
    <row r="3895" spans="1:5" s="60" customFormat="1" x14ac:dyDescent="0.2">
      <c r="A3895" s="89">
        <v>412700</v>
      </c>
      <c r="B3895" s="25" t="s">
        <v>58</v>
      </c>
      <c r="C3895" s="73">
        <v>100000</v>
      </c>
      <c r="D3895" s="73">
        <v>100000</v>
      </c>
      <c r="E3895" s="74">
        <f t="shared" si="881"/>
        <v>100</v>
      </c>
    </row>
    <row r="3896" spans="1:5" s="60" customFormat="1" x14ac:dyDescent="0.2">
      <c r="A3896" s="89">
        <v>412900</v>
      </c>
      <c r="B3896" s="126" t="s">
        <v>74</v>
      </c>
      <c r="C3896" s="73">
        <v>2000</v>
      </c>
      <c r="D3896" s="73">
        <v>2000</v>
      </c>
      <c r="E3896" s="74">
        <f t="shared" si="881"/>
        <v>100</v>
      </c>
    </row>
    <row r="3897" spans="1:5" s="60" customFormat="1" x14ac:dyDescent="0.2">
      <c r="A3897" s="89">
        <v>412900</v>
      </c>
      <c r="B3897" s="126" t="s">
        <v>75</v>
      </c>
      <c r="C3897" s="73">
        <v>55000</v>
      </c>
      <c r="D3897" s="73">
        <v>55000</v>
      </c>
      <c r="E3897" s="74">
        <f t="shared" si="881"/>
        <v>100</v>
      </c>
    </row>
    <row r="3898" spans="1:5" s="60" customFormat="1" x14ac:dyDescent="0.2">
      <c r="A3898" s="89">
        <v>412900</v>
      </c>
      <c r="B3898" s="126" t="s">
        <v>76</v>
      </c>
      <c r="C3898" s="73">
        <v>13000</v>
      </c>
      <c r="D3898" s="73">
        <v>13000</v>
      </c>
      <c r="E3898" s="74">
        <f t="shared" si="881"/>
        <v>100</v>
      </c>
    </row>
    <row r="3899" spans="1:5" s="60" customFormat="1" x14ac:dyDescent="0.2">
      <c r="A3899" s="89">
        <v>412900</v>
      </c>
      <c r="B3899" s="126" t="s">
        <v>77</v>
      </c>
      <c r="C3899" s="73">
        <v>5000</v>
      </c>
      <c r="D3899" s="73">
        <v>5000</v>
      </c>
      <c r="E3899" s="74">
        <f t="shared" si="881"/>
        <v>100</v>
      </c>
    </row>
    <row r="3900" spans="1:5" s="60" customFormat="1" x14ac:dyDescent="0.2">
      <c r="A3900" s="89">
        <v>412900</v>
      </c>
      <c r="B3900" s="25" t="s">
        <v>78</v>
      </c>
      <c r="C3900" s="73">
        <v>5000</v>
      </c>
      <c r="D3900" s="73">
        <v>5000</v>
      </c>
      <c r="E3900" s="74">
        <f t="shared" si="881"/>
        <v>100</v>
      </c>
    </row>
    <row r="3901" spans="1:5" s="60" customFormat="1" x14ac:dyDescent="0.2">
      <c r="A3901" s="89">
        <v>412900</v>
      </c>
      <c r="B3901" s="25" t="s">
        <v>80</v>
      </c>
      <c r="C3901" s="73">
        <v>25000</v>
      </c>
      <c r="D3901" s="73">
        <v>25000</v>
      </c>
      <c r="E3901" s="74">
        <f t="shared" si="881"/>
        <v>100</v>
      </c>
    </row>
    <row r="3902" spans="1:5" s="79" customFormat="1" ht="19.5" x14ac:dyDescent="0.2">
      <c r="A3902" s="91">
        <v>415000</v>
      </c>
      <c r="B3902" s="75" t="s">
        <v>125</v>
      </c>
      <c r="C3902" s="134">
        <f t="shared" ref="C3902" si="884">SUM(C3903:C3906)</f>
        <v>1535000</v>
      </c>
      <c r="D3902" s="134">
        <f>SUM(D3903:D3906)</f>
        <v>1535000</v>
      </c>
      <c r="E3902" s="135">
        <f t="shared" si="881"/>
        <v>100</v>
      </c>
    </row>
    <row r="3903" spans="1:5" s="60" customFormat="1" ht="37.5" x14ac:dyDescent="0.2">
      <c r="A3903" s="89">
        <v>415200</v>
      </c>
      <c r="B3903" s="148" t="s">
        <v>654</v>
      </c>
      <c r="C3903" s="73">
        <v>1400000</v>
      </c>
      <c r="D3903" s="73">
        <v>1400000</v>
      </c>
      <c r="E3903" s="74">
        <f t="shared" si="881"/>
        <v>100</v>
      </c>
    </row>
    <row r="3904" spans="1:5" s="60" customFormat="1" ht="37.5" x14ac:dyDescent="0.2">
      <c r="A3904" s="89">
        <v>415200</v>
      </c>
      <c r="B3904" s="148" t="s">
        <v>665</v>
      </c>
      <c r="C3904" s="73">
        <v>60000</v>
      </c>
      <c r="D3904" s="73">
        <v>60000</v>
      </c>
      <c r="E3904" s="74">
        <f t="shared" si="881"/>
        <v>100</v>
      </c>
    </row>
    <row r="3905" spans="1:5" s="60" customFormat="1" ht="37.5" x14ac:dyDescent="0.2">
      <c r="A3905" s="89">
        <v>415200</v>
      </c>
      <c r="B3905" s="25" t="s">
        <v>671</v>
      </c>
      <c r="C3905" s="73">
        <v>50000</v>
      </c>
      <c r="D3905" s="73">
        <v>50000</v>
      </c>
      <c r="E3905" s="74">
        <f t="shared" si="881"/>
        <v>100</v>
      </c>
    </row>
    <row r="3906" spans="1:5" s="60" customFormat="1" x14ac:dyDescent="0.2">
      <c r="A3906" s="89">
        <v>415200</v>
      </c>
      <c r="B3906" s="25" t="s">
        <v>155</v>
      </c>
      <c r="C3906" s="73">
        <v>25000</v>
      </c>
      <c r="D3906" s="73">
        <v>25000</v>
      </c>
      <c r="E3906" s="74">
        <f t="shared" si="881"/>
        <v>100</v>
      </c>
    </row>
    <row r="3907" spans="1:5" s="79" customFormat="1" ht="19.5" x14ac:dyDescent="0.2">
      <c r="A3907" s="91">
        <v>480000</v>
      </c>
      <c r="B3907" s="75" t="s">
        <v>221</v>
      </c>
      <c r="C3907" s="134">
        <f t="shared" ref="C3907" si="885">C3908</f>
        <v>640000</v>
      </c>
      <c r="D3907" s="134">
        <f>D3908</f>
        <v>1210000</v>
      </c>
      <c r="E3907" s="135">
        <f t="shared" si="881"/>
        <v>189.0625</v>
      </c>
    </row>
    <row r="3908" spans="1:5" s="79" customFormat="1" ht="19.5" x14ac:dyDescent="0.2">
      <c r="A3908" s="91">
        <v>488000</v>
      </c>
      <c r="B3908" s="75" t="s">
        <v>29</v>
      </c>
      <c r="C3908" s="134">
        <f t="shared" ref="C3908" si="886">C3909+C3910</f>
        <v>640000</v>
      </c>
      <c r="D3908" s="134">
        <f>D3909+D3910</f>
        <v>1210000</v>
      </c>
      <c r="E3908" s="135">
        <f t="shared" si="881"/>
        <v>189.0625</v>
      </c>
    </row>
    <row r="3909" spans="1:5" s="60" customFormat="1" x14ac:dyDescent="0.2">
      <c r="A3909" s="89">
        <v>488100</v>
      </c>
      <c r="B3909" s="25" t="s">
        <v>260</v>
      </c>
      <c r="C3909" s="73">
        <v>640000</v>
      </c>
      <c r="D3909" s="73">
        <v>640000</v>
      </c>
      <c r="E3909" s="74">
        <f t="shared" si="881"/>
        <v>100</v>
      </c>
    </row>
    <row r="3910" spans="1:5" s="60" customFormat="1" x14ac:dyDescent="0.2">
      <c r="A3910" s="89">
        <v>488100</v>
      </c>
      <c r="B3910" s="25" t="s">
        <v>29</v>
      </c>
      <c r="C3910" s="73">
        <v>0</v>
      </c>
      <c r="D3910" s="73">
        <v>570000</v>
      </c>
      <c r="E3910" s="74">
        <v>0</v>
      </c>
    </row>
    <row r="3911" spans="1:5" s="79" customFormat="1" ht="19.5" x14ac:dyDescent="0.2">
      <c r="A3911" s="91">
        <v>510000</v>
      </c>
      <c r="B3911" s="75" t="s">
        <v>273</v>
      </c>
      <c r="C3911" s="134">
        <f t="shared" ref="C3911" si="887">C3912+C3915</f>
        <v>260000</v>
      </c>
      <c r="D3911" s="134">
        <f>D3912+D3915</f>
        <v>310000</v>
      </c>
      <c r="E3911" s="135">
        <f t="shared" si="881"/>
        <v>119.23076923076923</v>
      </c>
    </row>
    <row r="3912" spans="1:5" s="79" customFormat="1" ht="19.5" x14ac:dyDescent="0.2">
      <c r="A3912" s="91">
        <v>511000</v>
      </c>
      <c r="B3912" s="75" t="s">
        <v>274</v>
      </c>
      <c r="C3912" s="134">
        <f t="shared" ref="C3912" si="888">C3913+C3914</f>
        <v>250000</v>
      </c>
      <c r="D3912" s="134">
        <f>D3913+D3914</f>
        <v>300000</v>
      </c>
      <c r="E3912" s="135">
        <f t="shared" si="881"/>
        <v>120</v>
      </c>
    </row>
    <row r="3913" spans="1:5" s="60" customFormat="1" x14ac:dyDescent="0.2">
      <c r="A3913" s="89">
        <v>511300</v>
      </c>
      <c r="B3913" s="25" t="s">
        <v>277</v>
      </c>
      <c r="C3913" s="73">
        <v>100000</v>
      </c>
      <c r="D3913" s="73">
        <v>100000</v>
      </c>
      <c r="E3913" s="74">
        <f t="shared" si="881"/>
        <v>100</v>
      </c>
    </row>
    <row r="3914" spans="1:5" s="60" customFormat="1" x14ac:dyDescent="0.2">
      <c r="A3914" s="89">
        <v>511700</v>
      </c>
      <c r="B3914" s="25" t="s">
        <v>280</v>
      </c>
      <c r="C3914" s="73">
        <v>150000</v>
      </c>
      <c r="D3914" s="73">
        <v>200000</v>
      </c>
      <c r="E3914" s="74">
        <f t="shared" si="881"/>
        <v>133.33333333333331</v>
      </c>
    </row>
    <row r="3915" spans="1:5" s="150" customFormat="1" ht="19.5" x14ac:dyDescent="0.2">
      <c r="A3915" s="91">
        <v>516000</v>
      </c>
      <c r="B3915" s="75" t="s">
        <v>287</v>
      </c>
      <c r="C3915" s="124">
        <f t="shared" ref="C3915" si="889">C3916</f>
        <v>10000</v>
      </c>
      <c r="D3915" s="124">
        <f>D3916</f>
        <v>10000</v>
      </c>
      <c r="E3915" s="125">
        <f t="shared" si="881"/>
        <v>100</v>
      </c>
    </row>
    <row r="3916" spans="1:5" s="60" customFormat="1" x14ac:dyDescent="0.2">
      <c r="A3916" s="89">
        <v>516100</v>
      </c>
      <c r="B3916" s="25" t="s">
        <v>287</v>
      </c>
      <c r="C3916" s="73">
        <v>10000</v>
      </c>
      <c r="D3916" s="73">
        <v>10000</v>
      </c>
      <c r="E3916" s="74">
        <f t="shared" si="881"/>
        <v>100</v>
      </c>
    </row>
    <row r="3917" spans="1:5" s="79" customFormat="1" ht="19.5" x14ac:dyDescent="0.2">
      <c r="A3917" s="91">
        <v>630000</v>
      </c>
      <c r="B3917" s="75" t="s">
        <v>308</v>
      </c>
      <c r="C3917" s="134">
        <f t="shared" ref="C3917" si="890">C3918</f>
        <v>15000</v>
      </c>
      <c r="D3917" s="134">
        <f>D3918</f>
        <v>15000</v>
      </c>
      <c r="E3917" s="135">
        <f t="shared" si="881"/>
        <v>100</v>
      </c>
    </row>
    <row r="3918" spans="1:5" s="79" customFormat="1" ht="19.5" x14ac:dyDescent="0.2">
      <c r="A3918" s="91">
        <v>638000</v>
      </c>
      <c r="B3918" s="75" t="s">
        <v>317</v>
      </c>
      <c r="C3918" s="134">
        <f t="shared" ref="C3918" si="891">C3919</f>
        <v>15000</v>
      </c>
      <c r="D3918" s="134">
        <f>D3919</f>
        <v>15000</v>
      </c>
      <c r="E3918" s="135">
        <f t="shared" si="881"/>
        <v>100</v>
      </c>
    </row>
    <row r="3919" spans="1:5" s="60" customFormat="1" x14ac:dyDescent="0.2">
      <c r="A3919" s="89">
        <v>638100</v>
      </c>
      <c r="B3919" s="25" t="s">
        <v>318</v>
      </c>
      <c r="C3919" s="73">
        <v>15000</v>
      </c>
      <c r="D3919" s="73">
        <v>15000</v>
      </c>
      <c r="E3919" s="74">
        <f t="shared" si="881"/>
        <v>100</v>
      </c>
    </row>
    <row r="3920" spans="1:5" s="156" customFormat="1" x14ac:dyDescent="0.2">
      <c r="A3920" s="145"/>
      <c r="B3920" s="146" t="s">
        <v>327</v>
      </c>
      <c r="C3920" s="147">
        <f>C3884+C3907+C3911+C3917</f>
        <v>4422000</v>
      </c>
      <c r="D3920" s="147">
        <f>D3884+D3907+D3911+D3917</f>
        <v>5177700</v>
      </c>
      <c r="E3920" s="140">
        <f t="shared" si="881"/>
        <v>117.08955223880596</v>
      </c>
    </row>
    <row r="3921" spans="1:5" s="150" customFormat="1" x14ac:dyDescent="0.2">
      <c r="A3921" s="142"/>
      <c r="B3921" s="67"/>
      <c r="C3921" s="124"/>
      <c r="D3921" s="124"/>
      <c r="E3921" s="125"/>
    </row>
    <row r="3922" spans="1:5" s="150" customFormat="1" x14ac:dyDescent="0.2">
      <c r="A3922" s="142"/>
      <c r="B3922" s="67"/>
      <c r="C3922" s="124"/>
      <c r="D3922" s="124"/>
      <c r="E3922" s="125"/>
    </row>
    <row r="3923" spans="1:5" s="150" customFormat="1" ht="19.5" x14ac:dyDescent="0.2">
      <c r="A3923" s="89" t="s">
        <v>533</v>
      </c>
      <c r="B3923" s="75"/>
      <c r="C3923" s="124"/>
      <c r="D3923" s="124"/>
      <c r="E3923" s="125"/>
    </row>
    <row r="3924" spans="1:5" s="150" customFormat="1" ht="19.5" x14ac:dyDescent="0.2">
      <c r="A3924" s="89" t="s">
        <v>653</v>
      </c>
      <c r="B3924" s="75"/>
      <c r="C3924" s="124"/>
      <c r="D3924" s="124"/>
      <c r="E3924" s="125"/>
    </row>
    <row r="3925" spans="1:5" s="150" customFormat="1" ht="19.5" x14ac:dyDescent="0.2">
      <c r="A3925" s="89" t="s">
        <v>433</v>
      </c>
      <c r="B3925" s="75"/>
      <c r="C3925" s="124"/>
      <c r="D3925" s="124"/>
      <c r="E3925" s="125"/>
    </row>
    <row r="3926" spans="1:5" s="150" customFormat="1" ht="19.5" x14ac:dyDescent="0.2">
      <c r="A3926" s="89" t="s">
        <v>326</v>
      </c>
      <c r="B3926" s="75"/>
      <c r="C3926" s="124"/>
      <c r="D3926" s="124"/>
      <c r="E3926" s="125"/>
    </row>
    <row r="3927" spans="1:5" s="150" customFormat="1" x14ac:dyDescent="0.2">
      <c r="A3927" s="89"/>
      <c r="B3927" s="66"/>
      <c r="C3927" s="124"/>
      <c r="D3927" s="124"/>
      <c r="E3927" s="125"/>
    </row>
    <row r="3928" spans="1:5" s="150" customFormat="1" ht="19.5" x14ac:dyDescent="0.2">
      <c r="A3928" s="91">
        <v>410000</v>
      </c>
      <c r="B3928" s="69" t="s">
        <v>42</v>
      </c>
      <c r="C3928" s="134">
        <f t="shared" ref="C3928" si="892">C3929+C3934</f>
        <v>393500</v>
      </c>
      <c r="D3928" s="124">
        <f>D3929+D3934</f>
        <v>366000</v>
      </c>
      <c r="E3928" s="125">
        <f t="shared" si="881"/>
        <v>93.011435832274458</v>
      </c>
    </row>
    <row r="3929" spans="1:5" s="150" customFormat="1" ht="19.5" x14ac:dyDescent="0.2">
      <c r="A3929" s="91">
        <v>411000</v>
      </c>
      <c r="B3929" s="69" t="s">
        <v>43</v>
      </c>
      <c r="C3929" s="134">
        <f t="shared" ref="C3929" si="893">SUM(C3930:C3933)</f>
        <v>307500</v>
      </c>
      <c r="D3929" s="124">
        <f>SUM(D3930:D3933)</f>
        <v>279600</v>
      </c>
      <c r="E3929" s="125">
        <f t="shared" si="881"/>
        <v>90.926829268292693</v>
      </c>
    </row>
    <row r="3930" spans="1:5" s="60" customFormat="1" x14ac:dyDescent="0.2">
      <c r="A3930" s="89">
        <v>411100</v>
      </c>
      <c r="B3930" s="25" t="s">
        <v>44</v>
      </c>
      <c r="C3930" s="73">
        <v>287100</v>
      </c>
      <c r="D3930" s="73">
        <v>260500</v>
      </c>
      <c r="E3930" s="74">
        <f t="shared" si="881"/>
        <v>90.73493556252177</v>
      </c>
    </row>
    <row r="3931" spans="1:5" s="60" customFormat="1" ht="37.5" x14ac:dyDescent="0.2">
      <c r="A3931" s="89">
        <v>411200</v>
      </c>
      <c r="B3931" s="25" t="s">
        <v>45</v>
      </c>
      <c r="C3931" s="73">
        <v>11100</v>
      </c>
      <c r="D3931" s="73">
        <v>12600</v>
      </c>
      <c r="E3931" s="74">
        <f t="shared" si="881"/>
        <v>113.51351351351352</v>
      </c>
    </row>
    <row r="3932" spans="1:5" s="60" customFormat="1" ht="37.5" x14ac:dyDescent="0.2">
      <c r="A3932" s="89">
        <v>411300</v>
      </c>
      <c r="B3932" s="25" t="s">
        <v>46</v>
      </c>
      <c r="C3932" s="73">
        <v>5900</v>
      </c>
      <c r="D3932" s="73">
        <v>4100</v>
      </c>
      <c r="E3932" s="74">
        <f t="shared" si="881"/>
        <v>69.491525423728817</v>
      </c>
    </row>
    <row r="3933" spans="1:5" s="60" customFormat="1" x14ac:dyDescent="0.2">
      <c r="A3933" s="89">
        <v>411400</v>
      </c>
      <c r="B3933" s="25" t="s">
        <v>47</v>
      </c>
      <c r="C3933" s="73">
        <v>3400</v>
      </c>
      <c r="D3933" s="73">
        <v>2400</v>
      </c>
      <c r="E3933" s="74">
        <f t="shared" si="881"/>
        <v>70.588235294117652</v>
      </c>
    </row>
    <row r="3934" spans="1:5" s="150" customFormat="1" ht="19.5" x14ac:dyDescent="0.2">
      <c r="A3934" s="91">
        <v>412000</v>
      </c>
      <c r="B3934" s="75" t="s">
        <v>48</v>
      </c>
      <c r="C3934" s="134">
        <f t="shared" ref="C3934" si="894">SUM(C3935:C3946)</f>
        <v>86000</v>
      </c>
      <c r="D3934" s="124">
        <f>SUM(D3935:D3946)</f>
        <v>86400</v>
      </c>
      <c r="E3934" s="125">
        <f t="shared" si="881"/>
        <v>100.46511627906978</v>
      </c>
    </row>
    <row r="3935" spans="1:5" s="60" customFormat="1" x14ac:dyDescent="0.2">
      <c r="A3935" s="89">
        <v>412100</v>
      </c>
      <c r="B3935" s="25" t="s">
        <v>49</v>
      </c>
      <c r="C3935" s="73">
        <v>37000</v>
      </c>
      <c r="D3935" s="73">
        <v>37000</v>
      </c>
      <c r="E3935" s="74">
        <f t="shared" si="881"/>
        <v>100</v>
      </c>
    </row>
    <row r="3936" spans="1:5" s="60" customFormat="1" ht="37.5" x14ac:dyDescent="0.2">
      <c r="A3936" s="89">
        <v>412200</v>
      </c>
      <c r="B3936" s="25" t="s">
        <v>50</v>
      </c>
      <c r="C3936" s="73">
        <v>11800</v>
      </c>
      <c r="D3936" s="73">
        <v>12200</v>
      </c>
      <c r="E3936" s="74">
        <f t="shared" ref="E3936:E3989" si="895">D3936/C3936*100</f>
        <v>103.38983050847457</v>
      </c>
    </row>
    <row r="3937" spans="1:5" s="60" customFormat="1" x14ac:dyDescent="0.2">
      <c r="A3937" s="89">
        <v>412300</v>
      </c>
      <c r="B3937" s="25" t="s">
        <v>51</v>
      </c>
      <c r="C3937" s="73">
        <v>3300</v>
      </c>
      <c r="D3937" s="73">
        <v>3300</v>
      </c>
      <c r="E3937" s="74">
        <f t="shared" si="895"/>
        <v>100</v>
      </c>
    </row>
    <row r="3938" spans="1:5" s="60" customFormat="1" x14ac:dyDescent="0.2">
      <c r="A3938" s="89">
        <v>412400</v>
      </c>
      <c r="B3938" s="25" t="s">
        <v>53</v>
      </c>
      <c r="C3938" s="73">
        <v>11500</v>
      </c>
      <c r="D3938" s="73">
        <v>12000</v>
      </c>
      <c r="E3938" s="74">
        <f t="shared" si="895"/>
        <v>104.34782608695652</v>
      </c>
    </row>
    <row r="3939" spans="1:5" s="60" customFormat="1" x14ac:dyDescent="0.2">
      <c r="A3939" s="89">
        <v>412500</v>
      </c>
      <c r="B3939" s="25" t="s">
        <v>55</v>
      </c>
      <c r="C3939" s="73">
        <v>2300</v>
      </c>
      <c r="D3939" s="73">
        <v>1800</v>
      </c>
      <c r="E3939" s="74">
        <f t="shared" si="895"/>
        <v>78.260869565217391</v>
      </c>
    </row>
    <row r="3940" spans="1:5" s="60" customFormat="1" x14ac:dyDescent="0.2">
      <c r="A3940" s="89">
        <v>412600</v>
      </c>
      <c r="B3940" s="25" t="s">
        <v>56</v>
      </c>
      <c r="C3940" s="73">
        <v>4900</v>
      </c>
      <c r="D3940" s="73">
        <v>4900</v>
      </c>
      <c r="E3940" s="74">
        <f t="shared" si="895"/>
        <v>100</v>
      </c>
    </row>
    <row r="3941" spans="1:5" s="60" customFormat="1" x14ac:dyDescent="0.2">
      <c r="A3941" s="89">
        <v>412700</v>
      </c>
      <c r="B3941" s="25" t="s">
        <v>58</v>
      </c>
      <c r="C3941" s="73">
        <v>6700</v>
      </c>
      <c r="D3941" s="73">
        <v>6700</v>
      </c>
      <c r="E3941" s="74">
        <f t="shared" si="895"/>
        <v>100</v>
      </c>
    </row>
    <row r="3942" spans="1:5" s="60" customFormat="1" x14ac:dyDescent="0.2">
      <c r="A3942" s="89">
        <v>412900</v>
      </c>
      <c r="B3942" s="126" t="s">
        <v>74</v>
      </c>
      <c r="C3942" s="73">
        <v>700</v>
      </c>
      <c r="D3942" s="73">
        <v>700</v>
      </c>
      <c r="E3942" s="74">
        <f t="shared" si="895"/>
        <v>100</v>
      </c>
    </row>
    <row r="3943" spans="1:5" s="60" customFormat="1" x14ac:dyDescent="0.2">
      <c r="A3943" s="89">
        <v>412900</v>
      </c>
      <c r="B3943" s="126" t="s">
        <v>75</v>
      </c>
      <c r="C3943" s="73">
        <v>6500</v>
      </c>
      <c r="D3943" s="73">
        <v>6500</v>
      </c>
      <c r="E3943" s="74">
        <f t="shared" si="895"/>
        <v>100</v>
      </c>
    </row>
    <row r="3944" spans="1:5" s="60" customFormat="1" x14ac:dyDescent="0.2">
      <c r="A3944" s="89">
        <v>412900</v>
      </c>
      <c r="B3944" s="126" t="s">
        <v>76</v>
      </c>
      <c r="C3944" s="73">
        <v>500</v>
      </c>
      <c r="D3944" s="73">
        <v>500</v>
      </c>
      <c r="E3944" s="74">
        <f t="shared" si="895"/>
        <v>100</v>
      </c>
    </row>
    <row r="3945" spans="1:5" s="60" customFormat="1" x14ac:dyDescent="0.2">
      <c r="A3945" s="89">
        <v>412900</v>
      </c>
      <c r="B3945" s="126" t="s">
        <v>77</v>
      </c>
      <c r="C3945" s="73">
        <v>200</v>
      </c>
      <c r="D3945" s="73">
        <v>200</v>
      </c>
      <c r="E3945" s="74">
        <f t="shared" si="895"/>
        <v>100</v>
      </c>
    </row>
    <row r="3946" spans="1:5" s="60" customFormat="1" x14ac:dyDescent="0.2">
      <c r="A3946" s="89">
        <v>412900</v>
      </c>
      <c r="B3946" s="126" t="s">
        <v>78</v>
      </c>
      <c r="C3946" s="73">
        <v>600</v>
      </c>
      <c r="D3946" s="73">
        <v>600</v>
      </c>
      <c r="E3946" s="74">
        <f t="shared" si="895"/>
        <v>100</v>
      </c>
    </row>
    <row r="3947" spans="1:5" s="150" customFormat="1" ht="19.5" x14ac:dyDescent="0.2">
      <c r="A3947" s="91">
        <v>510000</v>
      </c>
      <c r="B3947" s="75" t="s">
        <v>273</v>
      </c>
      <c r="C3947" s="134">
        <f t="shared" ref="C3947" si="896">C3948+C3952+C3950</f>
        <v>30400</v>
      </c>
      <c r="D3947" s="124">
        <f>D3948+D3952+D3950</f>
        <v>30400</v>
      </c>
      <c r="E3947" s="125">
        <f t="shared" si="895"/>
        <v>100</v>
      </c>
    </row>
    <row r="3948" spans="1:5" s="150" customFormat="1" ht="19.5" x14ac:dyDescent="0.2">
      <c r="A3948" s="91">
        <v>511000</v>
      </c>
      <c r="B3948" s="75" t="s">
        <v>274</v>
      </c>
      <c r="C3948" s="134">
        <f t="shared" ref="C3948" si="897">SUM(C3949:C3949)</f>
        <v>20000</v>
      </c>
      <c r="D3948" s="124">
        <f>SUM(D3949:D3949)</f>
        <v>20000</v>
      </c>
      <c r="E3948" s="125">
        <f t="shared" si="895"/>
        <v>100</v>
      </c>
    </row>
    <row r="3949" spans="1:5" s="60" customFormat="1" x14ac:dyDescent="0.2">
      <c r="A3949" s="89">
        <v>511300</v>
      </c>
      <c r="B3949" s="25" t="s">
        <v>277</v>
      </c>
      <c r="C3949" s="73">
        <v>20000</v>
      </c>
      <c r="D3949" s="73">
        <v>20000</v>
      </c>
      <c r="E3949" s="74">
        <f t="shared" si="895"/>
        <v>100</v>
      </c>
    </row>
    <row r="3950" spans="1:5" s="150" customFormat="1" ht="19.5" x14ac:dyDescent="0.2">
      <c r="A3950" s="91">
        <v>513000</v>
      </c>
      <c r="B3950" s="75" t="s">
        <v>282</v>
      </c>
      <c r="C3950" s="151">
        <f t="shared" ref="C3950" si="898">C3951</f>
        <v>9400</v>
      </c>
      <c r="D3950" s="124">
        <f>D3951</f>
        <v>9400</v>
      </c>
      <c r="E3950" s="125">
        <f t="shared" si="895"/>
        <v>100</v>
      </c>
    </row>
    <row r="3951" spans="1:5" s="60" customFormat="1" x14ac:dyDescent="0.2">
      <c r="A3951" s="89">
        <v>513700</v>
      </c>
      <c r="B3951" s="25" t="s">
        <v>285</v>
      </c>
      <c r="C3951" s="73">
        <v>9400</v>
      </c>
      <c r="D3951" s="73">
        <v>9400</v>
      </c>
      <c r="E3951" s="74">
        <f t="shared" si="895"/>
        <v>100</v>
      </c>
    </row>
    <row r="3952" spans="1:5" s="150" customFormat="1" ht="19.5" x14ac:dyDescent="0.2">
      <c r="A3952" s="91">
        <v>516000</v>
      </c>
      <c r="B3952" s="75" t="s">
        <v>287</v>
      </c>
      <c r="C3952" s="134">
        <f t="shared" ref="C3952" si="899">C3953</f>
        <v>1000</v>
      </c>
      <c r="D3952" s="124">
        <f>D3953</f>
        <v>1000</v>
      </c>
      <c r="E3952" s="125">
        <f t="shared" si="895"/>
        <v>100</v>
      </c>
    </row>
    <row r="3953" spans="1:5" s="60" customFormat="1" x14ac:dyDescent="0.2">
      <c r="A3953" s="89">
        <v>516100</v>
      </c>
      <c r="B3953" s="25" t="s">
        <v>287</v>
      </c>
      <c r="C3953" s="73">
        <v>1000</v>
      </c>
      <c r="D3953" s="73">
        <v>1000</v>
      </c>
      <c r="E3953" s="74">
        <f t="shared" si="895"/>
        <v>100</v>
      </c>
    </row>
    <row r="3954" spans="1:5" s="156" customFormat="1" x14ac:dyDescent="0.2">
      <c r="A3954" s="145"/>
      <c r="B3954" s="146" t="s">
        <v>327</v>
      </c>
      <c r="C3954" s="147">
        <f>C3928+C3947</f>
        <v>423900</v>
      </c>
      <c r="D3954" s="147">
        <f>D3928+D3947</f>
        <v>396400</v>
      </c>
      <c r="E3954" s="140">
        <f t="shared" si="895"/>
        <v>93.512620901155927</v>
      </c>
    </row>
    <row r="3955" spans="1:5" s="150" customFormat="1" x14ac:dyDescent="0.2">
      <c r="A3955" s="142"/>
      <c r="B3955" s="67"/>
      <c r="C3955" s="124"/>
      <c r="D3955" s="124"/>
      <c r="E3955" s="125"/>
    </row>
    <row r="3956" spans="1:5" s="150" customFormat="1" x14ac:dyDescent="0.2">
      <c r="A3956" s="142"/>
      <c r="B3956" s="67"/>
      <c r="C3956" s="124"/>
      <c r="D3956" s="124"/>
      <c r="E3956" s="125"/>
    </row>
    <row r="3957" spans="1:5" s="60" customFormat="1" ht="19.5" x14ac:dyDescent="0.2">
      <c r="A3957" s="89" t="s">
        <v>543</v>
      </c>
      <c r="B3957" s="75"/>
      <c r="C3957" s="132"/>
      <c r="D3957" s="132"/>
      <c r="E3957" s="133"/>
    </row>
    <row r="3958" spans="1:5" s="60" customFormat="1" ht="19.5" x14ac:dyDescent="0.2">
      <c r="A3958" s="89" t="s">
        <v>544</v>
      </c>
      <c r="B3958" s="75"/>
      <c r="C3958" s="132"/>
      <c r="D3958" s="132"/>
      <c r="E3958" s="133"/>
    </row>
    <row r="3959" spans="1:5" s="60" customFormat="1" ht="19.5" x14ac:dyDescent="0.2">
      <c r="A3959" s="89" t="s">
        <v>450</v>
      </c>
      <c r="B3959" s="75"/>
      <c r="C3959" s="132"/>
      <c r="D3959" s="132"/>
      <c r="E3959" s="133"/>
    </row>
    <row r="3960" spans="1:5" s="60" customFormat="1" ht="19.5" x14ac:dyDescent="0.2">
      <c r="A3960" s="89" t="s">
        <v>961</v>
      </c>
      <c r="B3960" s="75"/>
      <c r="C3960" s="132"/>
      <c r="D3960" s="132"/>
      <c r="E3960" s="133"/>
    </row>
    <row r="3961" spans="1:5" s="60" customFormat="1" x14ac:dyDescent="0.2">
      <c r="A3961" s="89"/>
      <c r="B3961" s="66"/>
      <c r="C3961" s="124"/>
      <c r="D3961" s="124"/>
      <c r="E3961" s="125"/>
    </row>
    <row r="3962" spans="1:5" s="60" customFormat="1" ht="19.5" x14ac:dyDescent="0.2">
      <c r="A3962" s="91">
        <v>410000</v>
      </c>
      <c r="B3962" s="69" t="s">
        <v>42</v>
      </c>
      <c r="C3962" s="134">
        <f>C3963+C3968+C3983</f>
        <v>4307000</v>
      </c>
      <c r="D3962" s="134">
        <f>D3963+D3968+D3983</f>
        <v>4618100</v>
      </c>
      <c r="E3962" s="135">
        <f t="shared" si="895"/>
        <v>107.2231251451126</v>
      </c>
    </row>
    <row r="3963" spans="1:5" s="60" customFormat="1" ht="19.5" x14ac:dyDescent="0.2">
      <c r="A3963" s="91">
        <v>411000</v>
      </c>
      <c r="B3963" s="69" t="s">
        <v>43</v>
      </c>
      <c r="C3963" s="134">
        <f t="shared" ref="C3963" si="900">SUM(C3964:C3967)</f>
        <v>2119500</v>
      </c>
      <c r="D3963" s="134">
        <f t="shared" ref="D3963" si="901">SUM(D3964:D3967)</f>
        <v>2391400</v>
      </c>
      <c r="E3963" s="135">
        <f t="shared" si="895"/>
        <v>112.82849728709601</v>
      </c>
    </row>
    <row r="3964" spans="1:5" s="60" customFormat="1" x14ac:dyDescent="0.2">
      <c r="A3964" s="89">
        <v>411100</v>
      </c>
      <c r="B3964" s="25" t="s">
        <v>44</v>
      </c>
      <c r="C3964" s="73">
        <v>2020000</v>
      </c>
      <c r="D3964" s="73">
        <v>2247200</v>
      </c>
      <c r="E3964" s="74">
        <f t="shared" si="895"/>
        <v>111.24752475247526</v>
      </c>
    </row>
    <row r="3965" spans="1:5" s="60" customFormat="1" ht="37.5" x14ac:dyDescent="0.2">
      <c r="A3965" s="89">
        <v>411200</v>
      </c>
      <c r="B3965" s="25" t="s">
        <v>45</v>
      </c>
      <c r="C3965" s="73">
        <v>56100</v>
      </c>
      <c r="D3965" s="73">
        <v>28800</v>
      </c>
      <c r="E3965" s="74">
        <f t="shared" si="895"/>
        <v>51.336898395721931</v>
      </c>
    </row>
    <row r="3966" spans="1:5" s="60" customFormat="1" ht="37.5" x14ac:dyDescent="0.2">
      <c r="A3966" s="89">
        <v>411300</v>
      </c>
      <c r="B3966" s="25" t="s">
        <v>46</v>
      </c>
      <c r="C3966" s="73">
        <v>33400</v>
      </c>
      <c r="D3966" s="73">
        <v>69000</v>
      </c>
      <c r="E3966" s="74">
        <f t="shared" si="895"/>
        <v>206.58682634730542</v>
      </c>
    </row>
    <row r="3967" spans="1:5" s="60" customFormat="1" x14ac:dyDescent="0.2">
      <c r="A3967" s="89">
        <v>411400</v>
      </c>
      <c r="B3967" s="25" t="s">
        <v>47</v>
      </c>
      <c r="C3967" s="73">
        <v>10000</v>
      </c>
      <c r="D3967" s="73">
        <v>46400</v>
      </c>
      <c r="E3967" s="74"/>
    </row>
    <row r="3968" spans="1:5" s="60" customFormat="1" ht="19.5" x14ac:dyDescent="0.2">
      <c r="A3968" s="91">
        <v>412000</v>
      </c>
      <c r="B3968" s="75" t="s">
        <v>48</v>
      </c>
      <c r="C3968" s="134">
        <f t="shared" ref="C3968" si="902">SUM(C3969:C3982)</f>
        <v>387500</v>
      </c>
      <c r="D3968" s="134">
        <f>SUM(D3969:D3982)</f>
        <v>376700.00000000006</v>
      </c>
      <c r="E3968" s="135">
        <f t="shared" si="895"/>
        <v>97.212903225806471</v>
      </c>
    </row>
    <row r="3969" spans="1:5" s="60" customFormat="1" ht="37.5" x14ac:dyDescent="0.2">
      <c r="A3969" s="89">
        <v>412200</v>
      </c>
      <c r="B3969" s="25" t="s">
        <v>50</v>
      </c>
      <c r="C3969" s="73">
        <v>28000</v>
      </c>
      <c r="D3969" s="73">
        <v>26100</v>
      </c>
      <c r="E3969" s="74">
        <f t="shared" si="895"/>
        <v>93.214285714285722</v>
      </c>
    </row>
    <row r="3970" spans="1:5" s="60" customFormat="1" x14ac:dyDescent="0.2">
      <c r="A3970" s="89">
        <v>412300</v>
      </c>
      <c r="B3970" s="25" t="s">
        <v>51</v>
      </c>
      <c r="C3970" s="73">
        <v>27200</v>
      </c>
      <c r="D3970" s="73">
        <v>15800</v>
      </c>
      <c r="E3970" s="74">
        <f t="shared" si="895"/>
        <v>58.088235294117652</v>
      </c>
    </row>
    <row r="3971" spans="1:5" s="60" customFormat="1" x14ac:dyDescent="0.2">
      <c r="A3971" s="89">
        <v>412500</v>
      </c>
      <c r="B3971" s="25" t="s">
        <v>55</v>
      </c>
      <c r="C3971" s="73">
        <v>12000</v>
      </c>
      <c r="D3971" s="73">
        <v>7000</v>
      </c>
      <c r="E3971" s="74">
        <f t="shared" si="895"/>
        <v>58.333333333333336</v>
      </c>
    </row>
    <row r="3972" spans="1:5" s="60" customFormat="1" x14ac:dyDescent="0.2">
      <c r="A3972" s="89">
        <v>412600</v>
      </c>
      <c r="B3972" s="25" t="s">
        <v>56</v>
      </c>
      <c r="C3972" s="73">
        <v>36000</v>
      </c>
      <c r="D3972" s="73">
        <v>33500</v>
      </c>
      <c r="E3972" s="74">
        <f t="shared" si="895"/>
        <v>93.055555555555557</v>
      </c>
    </row>
    <row r="3973" spans="1:5" s="60" customFormat="1" x14ac:dyDescent="0.2">
      <c r="A3973" s="89">
        <v>412700</v>
      </c>
      <c r="B3973" s="25" t="s">
        <v>58</v>
      </c>
      <c r="C3973" s="73">
        <v>42700</v>
      </c>
      <c r="D3973" s="73">
        <v>44400</v>
      </c>
      <c r="E3973" s="74">
        <f t="shared" si="895"/>
        <v>103.98126463700234</v>
      </c>
    </row>
    <row r="3974" spans="1:5" s="60" customFormat="1" x14ac:dyDescent="0.2">
      <c r="A3974" s="89">
        <v>412900</v>
      </c>
      <c r="B3974" s="126" t="s">
        <v>74</v>
      </c>
      <c r="C3974" s="73">
        <v>2300</v>
      </c>
      <c r="D3974" s="73">
        <v>3400</v>
      </c>
      <c r="E3974" s="74">
        <f t="shared" si="895"/>
        <v>147.82608695652172</v>
      </c>
    </row>
    <row r="3975" spans="1:5" s="60" customFormat="1" x14ac:dyDescent="0.2">
      <c r="A3975" s="89">
        <v>412900</v>
      </c>
      <c r="B3975" s="126" t="s">
        <v>75</v>
      </c>
      <c r="C3975" s="73">
        <v>0</v>
      </c>
      <c r="D3975" s="73">
        <v>2500</v>
      </c>
      <c r="E3975" s="74">
        <v>0</v>
      </c>
    </row>
    <row r="3976" spans="1:5" s="60" customFormat="1" x14ac:dyDescent="0.2">
      <c r="A3976" s="89">
        <v>412900</v>
      </c>
      <c r="B3976" s="126" t="s">
        <v>76</v>
      </c>
      <c r="C3976" s="73">
        <v>9500</v>
      </c>
      <c r="D3976" s="73">
        <v>8000</v>
      </c>
      <c r="E3976" s="74">
        <f t="shared" si="895"/>
        <v>84.210526315789465</v>
      </c>
    </row>
    <row r="3977" spans="1:5" s="60" customFormat="1" x14ac:dyDescent="0.2">
      <c r="A3977" s="89">
        <v>412900</v>
      </c>
      <c r="B3977" s="126" t="s">
        <v>77</v>
      </c>
      <c r="C3977" s="73">
        <v>5600</v>
      </c>
      <c r="D3977" s="73">
        <v>4000</v>
      </c>
      <c r="E3977" s="74">
        <f t="shared" si="895"/>
        <v>71.428571428571431</v>
      </c>
    </row>
    <row r="3978" spans="1:5" s="60" customFormat="1" x14ac:dyDescent="0.2">
      <c r="A3978" s="89">
        <v>412900</v>
      </c>
      <c r="B3978" s="126" t="s">
        <v>78</v>
      </c>
      <c r="C3978" s="73">
        <v>4200</v>
      </c>
      <c r="D3978" s="73">
        <v>3000</v>
      </c>
      <c r="E3978" s="74">
        <f t="shared" si="895"/>
        <v>71.428571428571431</v>
      </c>
    </row>
    <row r="3979" spans="1:5" s="60" customFormat="1" x14ac:dyDescent="0.2">
      <c r="A3979" s="89">
        <v>412900</v>
      </c>
      <c r="B3979" s="25" t="s">
        <v>80</v>
      </c>
      <c r="C3979" s="73">
        <v>0</v>
      </c>
      <c r="D3979" s="73">
        <v>9000</v>
      </c>
      <c r="E3979" s="74">
        <v>0</v>
      </c>
    </row>
    <row r="3980" spans="1:5" s="60" customFormat="1" x14ac:dyDescent="0.2">
      <c r="A3980" s="89">
        <v>412900</v>
      </c>
      <c r="B3980" s="25" t="s">
        <v>98</v>
      </c>
      <c r="C3980" s="73">
        <v>100000</v>
      </c>
      <c r="D3980" s="73">
        <v>100000</v>
      </c>
      <c r="E3980" s="74">
        <f t="shared" si="895"/>
        <v>100</v>
      </c>
    </row>
    <row r="3981" spans="1:5" s="60" customFormat="1" x14ac:dyDescent="0.2">
      <c r="A3981" s="89">
        <v>412900</v>
      </c>
      <c r="B3981" s="25" t="s">
        <v>99</v>
      </c>
      <c r="C3981" s="73">
        <v>60000</v>
      </c>
      <c r="D3981" s="73">
        <v>60000</v>
      </c>
      <c r="E3981" s="74">
        <f t="shared" si="895"/>
        <v>100</v>
      </c>
    </row>
    <row r="3982" spans="1:5" s="60" customFormat="1" x14ac:dyDescent="0.2">
      <c r="A3982" s="89">
        <v>412900</v>
      </c>
      <c r="B3982" s="25" t="s">
        <v>100</v>
      </c>
      <c r="C3982" s="73">
        <v>60000</v>
      </c>
      <c r="D3982" s="73">
        <v>60000.000000000044</v>
      </c>
      <c r="E3982" s="74">
        <f t="shared" si="895"/>
        <v>100.00000000000007</v>
      </c>
    </row>
    <row r="3983" spans="1:5" s="60" customFormat="1" ht="19.5" x14ac:dyDescent="0.2">
      <c r="A3983" s="91">
        <v>415000</v>
      </c>
      <c r="B3983" s="75" t="s">
        <v>125</v>
      </c>
      <c r="C3983" s="134">
        <f t="shared" ref="C3983" si="903">SUM(C3984:C3986)</f>
        <v>1800000</v>
      </c>
      <c r="D3983" s="134">
        <f>SUM(D3984:D3986)</f>
        <v>1850000</v>
      </c>
      <c r="E3983" s="135">
        <f t="shared" si="895"/>
        <v>102.77777777777777</v>
      </c>
    </row>
    <row r="3984" spans="1:5" s="60" customFormat="1" x14ac:dyDescent="0.2">
      <c r="A3984" s="89">
        <v>415200</v>
      </c>
      <c r="B3984" s="25" t="s">
        <v>160</v>
      </c>
      <c r="C3984" s="73">
        <v>700000</v>
      </c>
      <c r="D3984" s="73">
        <v>749999.99999999965</v>
      </c>
      <c r="E3984" s="74">
        <f t="shared" si="895"/>
        <v>107.1428571428571</v>
      </c>
    </row>
    <row r="3985" spans="1:5" s="60" customFormat="1" x14ac:dyDescent="0.2">
      <c r="A3985" s="89">
        <v>415200</v>
      </c>
      <c r="B3985" s="25" t="s">
        <v>161</v>
      </c>
      <c r="C3985" s="73">
        <v>1000000</v>
      </c>
      <c r="D3985" s="73">
        <v>1000000.0000000003</v>
      </c>
      <c r="E3985" s="74">
        <f t="shared" si="895"/>
        <v>100.00000000000004</v>
      </c>
    </row>
    <row r="3986" spans="1:5" s="60" customFormat="1" x14ac:dyDescent="0.2">
      <c r="A3986" s="89">
        <v>415200</v>
      </c>
      <c r="B3986" s="25" t="s">
        <v>162</v>
      </c>
      <c r="C3986" s="73">
        <v>100000</v>
      </c>
      <c r="D3986" s="73">
        <v>100000</v>
      </c>
      <c r="E3986" s="74">
        <f t="shared" si="895"/>
        <v>100</v>
      </c>
    </row>
    <row r="3987" spans="1:5" s="60" customFormat="1" ht="19.5" x14ac:dyDescent="0.2">
      <c r="A3987" s="91">
        <v>480000</v>
      </c>
      <c r="B3987" s="75" t="s">
        <v>221</v>
      </c>
      <c r="C3987" s="134">
        <f>C3988</f>
        <v>450000</v>
      </c>
      <c r="D3987" s="134">
        <f>D3988</f>
        <v>1160000.0000000002</v>
      </c>
      <c r="E3987" s="135">
        <f t="shared" si="895"/>
        <v>257.77777777777783</v>
      </c>
    </row>
    <row r="3988" spans="1:5" s="60" customFormat="1" ht="19.5" x14ac:dyDescent="0.2">
      <c r="A3988" s="91">
        <v>488000</v>
      </c>
      <c r="B3988" s="75" t="s">
        <v>29</v>
      </c>
      <c r="C3988" s="134">
        <f t="shared" ref="C3988" si="904">SUM(C3989:C3991)</f>
        <v>450000</v>
      </c>
      <c r="D3988" s="134">
        <f>SUM(D3989:D3991)</f>
        <v>1160000.0000000002</v>
      </c>
      <c r="E3988" s="135">
        <f t="shared" si="895"/>
        <v>257.77777777777783</v>
      </c>
    </row>
    <row r="3989" spans="1:5" s="60" customFormat="1" x14ac:dyDescent="0.2">
      <c r="A3989" s="89">
        <v>488100</v>
      </c>
      <c r="B3989" s="25" t="s">
        <v>646</v>
      </c>
      <c r="C3989" s="73">
        <v>100000</v>
      </c>
      <c r="D3989" s="73">
        <v>100000</v>
      </c>
      <c r="E3989" s="74">
        <f t="shared" si="895"/>
        <v>100</v>
      </c>
    </row>
    <row r="3990" spans="1:5" s="60" customFormat="1" x14ac:dyDescent="0.2">
      <c r="A3990" s="89">
        <v>488100</v>
      </c>
      <c r="B3990" s="25" t="s">
        <v>29</v>
      </c>
      <c r="C3990" s="73">
        <v>0</v>
      </c>
      <c r="D3990" s="73">
        <v>610000</v>
      </c>
      <c r="E3990" s="74">
        <v>0</v>
      </c>
    </row>
    <row r="3991" spans="1:5" s="60" customFormat="1" x14ac:dyDescent="0.2">
      <c r="A3991" s="89">
        <v>488100</v>
      </c>
      <c r="B3991" s="25" t="s">
        <v>264</v>
      </c>
      <c r="C3991" s="73">
        <v>350000</v>
      </c>
      <c r="D3991" s="73">
        <v>450000.00000000023</v>
      </c>
      <c r="E3991" s="74">
        <f t="shared" ref="E3991:E4042" si="905">D3991/C3991*100</f>
        <v>128.57142857142864</v>
      </c>
    </row>
    <row r="3992" spans="1:5" s="60" customFormat="1" ht="19.5" x14ac:dyDescent="0.2">
      <c r="A3992" s="91">
        <v>510000</v>
      </c>
      <c r="B3992" s="75" t="s">
        <v>273</v>
      </c>
      <c r="C3992" s="134">
        <f>C3993+C3996</f>
        <v>518000</v>
      </c>
      <c r="D3992" s="134">
        <f>D3993+D3996</f>
        <v>517999.99999999953</v>
      </c>
      <c r="E3992" s="135">
        <f t="shared" si="905"/>
        <v>99.999999999999915</v>
      </c>
    </row>
    <row r="3993" spans="1:5" s="60" customFormat="1" ht="19.5" x14ac:dyDescent="0.2">
      <c r="A3993" s="91">
        <v>511000</v>
      </c>
      <c r="B3993" s="75" t="s">
        <v>274</v>
      </c>
      <c r="C3993" s="134">
        <f>SUM(C3994:C3995)</f>
        <v>510000</v>
      </c>
      <c r="D3993" s="134">
        <f>SUM(D3994:D3995)</f>
        <v>509999.99999999953</v>
      </c>
      <c r="E3993" s="135">
        <f t="shared" si="905"/>
        <v>99.999999999999915</v>
      </c>
    </row>
    <row r="3994" spans="1:5" s="60" customFormat="1" x14ac:dyDescent="0.2">
      <c r="A3994" s="89">
        <v>511300</v>
      </c>
      <c r="B3994" s="25" t="s">
        <v>277</v>
      </c>
      <c r="C3994" s="73">
        <v>10000</v>
      </c>
      <c r="D3994" s="73">
        <v>10000</v>
      </c>
      <c r="E3994" s="74">
        <f t="shared" si="905"/>
        <v>100</v>
      </c>
    </row>
    <row r="3995" spans="1:5" s="60" customFormat="1" x14ac:dyDescent="0.2">
      <c r="A3995" s="89">
        <v>511700</v>
      </c>
      <c r="B3995" s="25" t="s">
        <v>280</v>
      </c>
      <c r="C3995" s="73">
        <v>500000</v>
      </c>
      <c r="D3995" s="73">
        <v>499999.99999999953</v>
      </c>
      <c r="E3995" s="74">
        <f t="shared" si="905"/>
        <v>99.999999999999915</v>
      </c>
    </row>
    <row r="3996" spans="1:5" s="60" customFormat="1" ht="19.5" x14ac:dyDescent="0.2">
      <c r="A3996" s="91">
        <v>516000</v>
      </c>
      <c r="B3996" s="75" t="s">
        <v>287</v>
      </c>
      <c r="C3996" s="134">
        <f t="shared" ref="C3996" si="906">SUM(C3997)</f>
        <v>8000</v>
      </c>
      <c r="D3996" s="134">
        <f>SUM(D3997)</f>
        <v>8000</v>
      </c>
      <c r="E3996" s="135">
        <f t="shared" si="905"/>
        <v>100</v>
      </c>
    </row>
    <row r="3997" spans="1:5" s="60" customFormat="1" x14ac:dyDescent="0.2">
      <c r="A3997" s="89">
        <v>516100</v>
      </c>
      <c r="B3997" s="25" t="s">
        <v>287</v>
      </c>
      <c r="C3997" s="73">
        <v>8000</v>
      </c>
      <c r="D3997" s="73">
        <v>8000</v>
      </c>
      <c r="E3997" s="74">
        <f t="shared" si="905"/>
        <v>100</v>
      </c>
    </row>
    <row r="3998" spans="1:5" s="79" customFormat="1" ht="19.5" x14ac:dyDescent="0.2">
      <c r="A3998" s="91">
        <v>630000</v>
      </c>
      <c r="B3998" s="75" t="s">
        <v>308</v>
      </c>
      <c r="C3998" s="134">
        <f>C3999</f>
        <v>16900</v>
      </c>
      <c r="D3998" s="134">
        <f>D3999</f>
        <v>16900</v>
      </c>
      <c r="E3998" s="135">
        <f t="shared" si="905"/>
        <v>100</v>
      </c>
    </row>
    <row r="3999" spans="1:5" s="79" customFormat="1" ht="19.5" x14ac:dyDescent="0.2">
      <c r="A3999" s="91">
        <v>638000</v>
      </c>
      <c r="B3999" s="75" t="s">
        <v>317</v>
      </c>
      <c r="C3999" s="134">
        <f t="shared" ref="C3999" si="907">C4000</f>
        <v>16900</v>
      </c>
      <c r="D3999" s="134">
        <f>D4000</f>
        <v>16900</v>
      </c>
      <c r="E3999" s="135">
        <f t="shared" si="905"/>
        <v>100</v>
      </c>
    </row>
    <row r="4000" spans="1:5" s="60" customFormat="1" x14ac:dyDescent="0.2">
      <c r="A4000" s="89">
        <v>638100</v>
      </c>
      <c r="B4000" s="25" t="s">
        <v>318</v>
      </c>
      <c r="C4000" s="73">
        <v>16900</v>
      </c>
      <c r="D4000" s="73">
        <v>16900</v>
      </c>
      <c r="E4000" s="74">
        <f t="shared" si="905"/>
        <v>100</v>
      </c>
    </row>
    <row r="4001" spans="1:5" s="60" customFormat="1" x14ac:dyDescent="0.2">
      <c r="A4001" s="141"/>
      <c r="B4001" s="128" t="s">
        <v>327</v>
      </c>
      <c r="C4001" s="139">
        <f>C3962+C3987+C3992+C3998</f>
        <v>5291900</v>
      </c>
      <c r="D4001" s="139">
        <f>D3962+D3987+D3992+D3998</f>
        <v>6313000</v>
      </c>
      <c r="E4001" s="140">
        <f t="shared" si="905"/>
        <v>119.29552712636293</v>
      </c>
    </row>
    <row r="4002" spans="1:5" s="60" customFormat="1" x14ac:dyDescent="0.2">
      <c r="A4002" s="89"/>
      <c r="B4002" s="25"/>
      <c r="C4002" s="132"/>
      <c r="D4002" s="132"/>
      <c r="E4002" s="133"/>
    </row>
    <row r="4003" spans="1:5" s="60" customFormat="1" x14ac:dyDescent="0.2">
      <c r="A4003" s="77"/>
      <c r="B4003" s="67"/>
      <c r="C4003" s="132"/>
      <c r="D4003" s="132"/>
      <c r="E4003" s="133"/>
    </row>
    <row r="4004" spans="1:5" s="60" customFormat="1" ht="19.5" x14ac:dyDescent="0.2">
      <c r="A4004" s="89" t="s">
        <v>545</v>
      </c>
      <c r="B4004" s="75"/>
      <c r="C4004" s="132"/>
      <c r="D4004" s="132"/>
      <c r="E4004" s="133"/>
    </row>
    <row r="4005" spans="1:5" s="60" customFormat="1" ht="19.5" x14ac:dyDescent="0.2">
      <c r="A4005" s="89" t="s">
        <v>546</v>
      </c>
      <c r="B4005" s="75"/>
      <c r="C4005" s="132"/>
      <c r="D4005" s="132"/>
      <c r="E4005" s="133"/>
    </row>
    <row r="4006" spans="1:5" s="60" customFormat="1" ht="19.5" x14ac:dyDescent="0.2">
      <c r="A4006" s="89" t="s">
        <v>452</v>
      </c>
      <c r="B4006" s="75"/>
      <c r="C4006" s="132"/>
      <c r="D4006" s="132"/>
      <c r="E4006" s="133"/>
    </row>
    <row r="4007" spans="1:5" s="60" customFormat="1" ht="19.5" x14ac:dyDescent="0.2">
      <c r="A4007" s="89" t="s">
        <v>326</v>
      </c>
      <c r="B4007" s="75"/>
      <c r="C4007" s="132"/>
      <c r="D4007" s="132"/>
      <c r="E4007" s="133"/>
    </row>
    <row r="4008" spans="1:5" s="60" customFormat="1" x14ac:dyDescent="0.2">
      <c r="A4008" s="89"/>
      <c r="B4008" s="66"/>
      <c r="C4008" s="124"/>
      <c r="D4008" s="124"/>
      <c r="E4008" s="125"/>
    </row>
    <row r="4009" spans="1:5" s="60" customFormat="1" ht="19.5" x14ac:dyDescent="0.2">
      <c r="A4009" s="91">
        <v>410000</v>
      </c>
      <c r="B4009" s="69" t="s">
        <v>42</v>
      </c>
      <c r="C4009" s="134">
        <f>C4010+C4015+C4028+C4026</f>
        <v>2045600</v>
      </c>
      <c r="D4009" s="134">
        <f>D4010+D4015+D4028+D4026</f>
        <v>2053600</v>
      </c>
      <c r="E4009" s="135">
        <f t="shared" si="905"/>
        <v>100.39108330074306</v>
      </c>
    </row>
    <row r="4010" spans="1:5" s="60" customFormat="1" ht="19.5" x14ac:dyDescent="0.2">
      <c r="A4010" s="91">
        <v>411000</v>
      </c>
      <c r="B4010" s="69" t="s">
        <v>43</v>
      </c>
      <c r="C4010" s="134">
        <f t="shared" ref="C4010" si="908">SUM(C4011:C4014)</f>
        <v>1613400</v>
      </c>
      <c r="D4010" s="134">
        <f t="shared" ref="D4010" si="909">SUM(D4011:D4014)</f>
        <v>1625500</v>
      </c>
      <c r="E4010" s="135">
        <f t="shared" si="905"/>
        <v>100.74996900954507</v>
      </c>
    </row>
    <row r="4011" spans="1:5" s="60" customFormat="1" x14ac:dyDescent="0.2">
      <c r="A4011" s="89">
        <v>411100</v>
      </c>
      <c r="B4011" s="25" t="s">
        <v>44</v>
      </c>
      <c r="C4011" s="73">
        <v>1557800</v>
      </c>
      <c r="D4011" s="73">
        <v>1554800</v>
      </c>
      <c r="E4011" s="74">
        <f t="shared" si="905"/>
        <v>99.807420721530363</v>
      </c>
    </row>
    <row r="4012" spans="1:5" s="60" customFormat="1" ht="37.5" x14ac:dyDescent="0.2">
      <c r="A4012" s="89">
        <v>411200</v>
      </c>
      <c r="B4012" s="25" t="s">
        <v>45</v>
      </c>
      <c r="C4012" s="73">
        <v>33000</v>
      </c>
      <c r="D4012" s="73">
        <v>32000</v>
      </c>
      <c r="E4012" s="74">
        <f t="shared" si="905"/>
        <v>96.969696969696969</v>
      </c>
    </row>
    <row r="4013" spans="1:5" s="60" customFormat="1" ht="37.5" x14ac:dyDescent="0.2">
      <c r="A4013" s="89">
        <v>411300</v>
      </c>
      <c r="B4013" s="25" t="s">
        <v>46</v>
      </c>
      <c r="C4013" s="73">
        <v>14600</v>
      </c>
      <c r="D4013" s="73">
        <v>24500.000000000004</v>
      </c>
      <c r="E4013" s="74">
        <f t="shared" si="905"/>
        <v>167.80821917808223</v>
      </c>
    </row>
    <row r="4014" spans="1:5" s="60" customFormat="1" x14ac:dyDescent="0.2">
      <c r="A4014" s="89">
        <v>411400</v>
      </c>
      <c r="B4014" s="25" t="s">
        <v>47</v>
      </c>
      <c r="C4014" s="73">
        <v>8000</v>
      </c>
      <c r="D4014" s="73">
        <v>14200</v>
      </c>
      <c r="E4014" s="74">
        <f t="shared" si="905"/>
        <v>177.5</v>
      </c>
    </row>
    <row r="4015" spans="1:5" s="60" customFormat="1" ht="19.5" x14ac:dyDescent="0.2">
      <c r="A4015" s="91">
        <v>412000</v>
      </c>
      <c r="B4015" s="75" t="s">
        <v>48</v>
      </c>
      <c r="C4015" s="134">
        <f t="shared" ref="C4015" si="910">SUM(C4016:C4025)</f>
        <v>382200</v>
      </c>
      <c r="D4015" s="134">
        <f>SUM(D4016:D4025)</f>
        <v>377900</v>
      </c>
      <c r="E4015" s="135">
        <f t="shared" si="905"/>
        <v>98.874934589220302</v>
      </c>
    </row>
    <row r="4016" spans="1:5" s="60" customFormat="1" ht="37.5" x14ac:dyDescent="0.2">
      <c r="A4016" s="89">
        <v>412200</v>
      </c>
      <c r="B4016" s="25" t="s">
        <v>50</v>
      </c>
      <c r="C4016" s="73">
        <v>47000</v>
      </c>
      <c r="D4016" s="73">
        <v>47000</v>
      </c>
      <c r="E4016" s="74">
        <f t="shared" si="905"/>
        <v>100</v>
      </c>
    </row>
    <row r="4017" spans="1:5" s="60" customFormat="1" x14ac:dyDescent="0.2">
      <c r="A4017" s="89">
        <v>412300</v>
      </c>
      <c r="B4017" s="25" t="s">
        <v>51</v>
      </c>
      <c r="C4017" s="73">
        <v>20200</v>
      </c>
      <c r="D4017" s="73">
        <v>20200</v>
      </c>
      <c r="E4017" s="74">
        <f t="shared" si="905"/>
        <v>100</v>
      </c>
    </row>
    <row r="4018" spans="1:5" s="60" customFormat="1" x14ac:dyDescent="0.2">
      <c r="A4018" s="89">
        <v>412500</v>
      </c>
      <c r="B4018" s="25" t="s">
        <v>55</v>
      </c>
      <c r="C4018" s="73">
        <v>17000</v>
      </c>
      <c r="D4018" s="73">
        <v>17000</v>
      </c>
      <c r="E4018" s="74">
        <f t="shared" si="905"/>
        <v>100</v>
      </c>
    </row>
    <row r="4019" spans="1:5" s="60" customFormat="1" x14ac:dyDescent="0.2">
      <c r="A4019" s="89">
        <v>412600</v>
      </c>
      <c r="B4019" s="25" t="s">
        <v>56</v>
      </c>
      <c r="C4019" s="73">
        <v>30000</v>
      </c>
      <c r="D4019" s="73">
        <v>29999.999999999996</v>
      </c>
      <c r="E4019" s="74">
        <f t="shared" si="905"/>
        <v>99.999999999999986</v>
      </c>
    </row>
    <row r="4020" spans="1:5" s="60" customFormat="1" x14ac:dyDescent="0.2">
      <c r="A4020" s="89">
        <v>412700</v>
      </c>
      <c r="B4020" s="25" t="s">
        <v>58</v>
      </c>
      <c r="C4020" s="73">
        <v>20000</v>
      </c>
      <c r="D4020" s="73">
        <v>15700</v>
      </c>
      <c r="E4020" s="74">
        <f t="shared" si="905"/>
        <v>78.5</v>
      </c>
    </row>
    <row r="4021" spans="1:5" s="60" customFormat="1" x14ac:dyDescent="0.2">
      <c r="A4021" s="89">
        <v>412900</v>
      </c>
      <c r="B4021" s="126" t="s">
        <v>74</v>
      </c>
      <c r="C4021" s="73">
        <v>1000</v>
      </c>
      <c r="D4021" s="73">
        <v>1000</v>
      </c>
      <c r="E4021" s="74">
        <f t="shared" si="905"/>
        <v>100</v>
      </c>
    </row>
    <row r="4022" spans="1:5" s="60" customFormat="1" x14ac:dyDescent="0.2">
      <c r="A4022" s="89">
        <v>412900</v>
      </c>
      <c r="B4022" s="126" t="s">
        <v>75</v>
      </c>
      <c r="C4022" s="73">
        <v>230000</v>
      </c>
      <c r="D4022" s="73">
        <v>229999.99999999997</v>
      </c>
      <c r="E4022" s="74">
        <f t="shared" si="905"/>
        <v>99.999999999999986</v>
      </c>
    </row>
    <row r="4023" spans="1:5" s="60" customFormat="1" x14ac:dyDescent="0.2">
      <c r="A4023" s="89">
        <v>412900</v>
      </c>
      <c r="B4023" s="126" t="s">
        <v>76</v>
      </c>
      <c r="C4023" s="73">
        <v>11000</v>
      </c>
      <c r="D4023" s="73">
        <v>11000</v>
      </c>
      <c r="E4023" s="74">
        <f t="shared" si="905"/>
        <v>100</v>
      </c>
    </row>
    <row r="4024" spans="1:5" s="60" customFormat="1" x14ac:dyDescent="0.2">
      <c r="A4024" s="89">
        <v>412900</v>
      </c>
      <c r="B4024" s="126" t="s">
        <v>77</v>
      </c>
      <c r="C4024" s="73">
        <v>3000</v>
      </c>
      <c r="D4024" s="73">
        <v>2999.9999999999995</v>
      </c>
      <c r="E4024" s="74">
        <f t="shared" si="905"/>
        <v>99.999999999999986</v>
      </c>
    </row>
    <row r="4025" spans="1:5" s="60" customFormat="1" x14ac:dyDescent="0.2">
      <c r="A4025" s="89">
        <v>412900</v>
      </c>
      <c r="B4025" s="126" t="s">
        <v>78</v>
      </c>
      <c r="C4025" s="73">
        <v>3000</v>
      </c>
      <c r="D4025" s="73">
        <v>2999.9999999999995</v>
      </c>
      <c r="E4025" s="74">
        <f t="shared" si="905"/>
        <v>99.999999999999986</v>
      </c>
    </row>
    <row r="4026" spans="1:5" s="79" customFormat="1" ht="19.5" x14ac:dyDescent="0.2">
      <c r="A4026" s="91">
        <v>413000</v>
      </c>
      <c r="B4026" s="75" t="s">
        <v>101</v>
      </c>
      <c r="C4026" s="70">
        <f t="shared" ref="C4026" si="911">C4027</f>
        <v>0</v>
      </c>
      <c r="D4026" s="134">
        <f>D4027</f>
        <v>200</v>
      </c>
      <c r="E4026" s="135">
        <v>0</v>
      </c>
    </row>
    <row r="4027" spans="1:5" s="60" customFormat="1" x14ac:dyDescent="0.2">
      <c r="A4027" s="89">
        <v>413900</v>
      </c>
      <c r="B4027" s="160" t="s">
        <v>110</v>
      </c>
      <c r="C4027" s="73">
        <v>0</v>
      </c>
      <c r="D4027" s="73">
        <v>200</v>
      </c>
      <c r="E4027" s="74">
        <v>0</v>
      </c>
    </row>
    <row r="4028" spans="1:5" s="79" customFormat="1" ht="19.5" x14ac:dyDescent="0.2">
      <c r="A4028" s="91">
        <v>415000</v>
      </c>
      <c r="B4028" s="69" t="s">
        <v>125</v>
      </c>
      <c r="C4028" s="134">
        <f>C4029</f>
        <v>50000</v>
      </c>
      <c r="D4028" s="134">
        <f>D4029</f>
        <v>50000</v>
      </c>
      <c r="E4028" s="135">
        <f t="shared" si="905"/>
        <v>100</v>
      </c>
    </row>
    <row r="4029" spans="1:5" s="60" customFormat="1" x14ac:dyDescent="0.2">
      <c r="A4029" s="89">
        <v>415200</v>
      </c>
      <c r="B4029" s="126" t="s">
        <v>164</v>
      </c>
      <c r="C4029" s="73">
        <v>50000</v>
      </c>
      <c r="D4029" s="73">
        <v>50000</v>
      </c>
      <c r="E4029" s="74">
        <f t="shared" si="905"/>
        <v>100</v>
      </c>
    </row>
    <row r="4030" spans="1:5" s="60" customFormat="1" ht="19.5" x14ac:dyDescent="0.2">
      <c r="A4030" s="91">
        <v>480000</v>
      </c>
      <c r="B4030" s="75" t="s">
        <v>221</v>
      </c>
      <c r="C4030" s="134">
        <f>C4033+C4031</f>
        <v>2250000</v>
      </c>
      <c r="D4030" s="134">
        <f>D4033+D4031</f>
        <v>3250000</v>
      </c>
      <c r="E4030" s="135">
        <f t="shared" si="905"/>
        <v>144.44444444444443</v>
      </c>
    </row>
    <row r="4031" spans="1:5" s="79" customFormat="1" ht="19.5" x14ac:dyDescent="0.2">
      <c r="A4031" s="91">
        <v>487000</v>
      </c>
      <c r="B4031" s="75" t="s">
        <v>23</v>
      </c>
      <c r="C4031" s="134">
        <f>SUM(C4032:C4032)</f>
        <v>150000</v>
      </c>
      <c r="D4031" s="134">
        <f>SUM(D4032:D4032)</f>
        <v>150000</v>
      </c>
      <c r="E4031" s="135">
        <f t="shared" si="905"/>
        <v>100</v>
      </c>
    </row>
    <row r="4032" spans="1:5" s="60" customFormat="1" x14ac:dyDescent="0.2">
      <c r="A4032" s="138">
        <v>487300</v>
      </c>
      <c r="B4032" s="25" t="s">
        <v>231</v>
      </c>
      <c r="C4032" s="73">
        <v>150000</v>
      </c>
      <c r="D4032" s="73">
        <v>150000</v>
      </c>
      <c r="E4032" s="74">
        <f t="shared" si="905"/>
        <v>100</v>
      </c>
    </row>
    <row r="4033" spans="1:5" s="60" customFormat="1" ht="19.5" x14ac:dyDescent="0.2">
      <c r="A4033" s="91">
        <v>488000</v>
      </c>
      <c r="B4033" s="75" t="s">
        <v>29</v>
      </c>
      <c r="C4033" s="134">
        <f>SUM(C4034:C4035)</f>
        <v>2100000</v>
      </c>
      <c r="D4033" s="134">
        <f>SUM(D4034:D4035)</f>
        <v>3100000</v>
      </c>
      <c r="E4033" s="135">
        <f t="shared" si="905"/>
        <v>147.61904761904762</v>
      </c>
    </row>
    <row r="4034" spans="1:5" s="72" customFormat="1" x14ac:dyDescent="0.2">
      <c r="A4034" s="89">
        <v>488100</v>
      </c>
      <c r="B4034" s="72" t="s">
        <v>265</v>
      </c>
      <c r="C4034" s="73">
        <v>1900000</v>
      </c>
      <c r="D4034" s="73">
        <v>2900000</v>
      </c>
      <c r="E4034" s="74">
        <f t="shared" si="905"/>
        <v>152.63157894736844</v>
      </c>
    </row>
    <row r="4035" spans="1:5" s="72" customFormat="1" x14ac:dyDescent="0.2">
      <c r="A4035" s="89">
        <v>488100</v>
      </c>
      <c r="B4035" s="72" t="s">
        <v>266</v>
      </c>
      <c r="C4035" s="73">
        <v>200000</v>
      </c>
      <c r="D4035" s="73">
        <v>200000</v>
      </c>
      <c r="E4035" s="74">
        <f t="shared" si="905"/>
        <v>100</v>
      </c>
    </row>
    <row r="4036" spans="1:5" s="60" customFormat="1" ht="19.5" x14ac:dyDescent="0.2">
      <c r="A4036" s="91">
        <v>510000</v>
      </c>
      <c r="B4036" s="75" t="s">
        <v>273</v>
      </c>
      <c r="C4036" s="134">
        <f t="shared" ref="C4036" si="912">C4037+C4040</f>
        <v>175000</v>
      </c>
      <c r="D4036" s="134">
        <f t="shared" ref="D4036" si="913">D4037+D4040</f>
        <v>175000</v>
      </c>
      <c r="E4036" s="135">
        <f t="shared" si="905"/>
        <v>100</v>
      </c>
    </row>
    <row r="4037" spans="1:5" s="60" customFormat="1" ht="19.5" x14ac:dyDescent="0.2">
      <c r="A4037" s="91">
        <v>511000</v>
      </c>
      <c r="B4037" s="75" t="s">
        <v>274</v>
      </c>
      <c r="C4037" s="134">
        <f t="shared" ref="C4037" si="914">SUM(C4038:C4039)</f>
        <v>170000</v>
      </c>
      <c r="D4037" s="134">
        <f t="shared" ref="D4037" si="915">SUM(D4038:D4039)</f>
        <v>170000</v>
      </c>
      <c r="E4037" s="135">
        <f t="shared" si="905"/>
        <v>100</v>
      </c>
    </row>
    <row r="4038" spans="1:5" s="60" customFormat="1" x14ac:dyDescent="0.2">
      <c r="A4038" s="89">
        <v>511300</v>
      </c>
      <c r="B4038" s="25" t="s">
        <v>277</v>
      </c>
      <c r="C4038" s="73">
        <v>150000</v>
      </c>
      <c r="D4038" s="73">
        <v>160000</v>
      </c>
      <c r="E4038" s="74">
        <f t="shared" si="905"/>
        <v>106.66666666666667</v>
      </c>
    </row>
    <row r="4039" spans="1:5" s="60" customFormat="1" x14ac:dyDescent="0.2">
      <c r="A4039" s="89">
        <v>511700</v>
      </c>
      <c r="B4039" s="25" t="s">
        <v>280</v>
      </c>
      <c r="C4039" s="73">
        <v>20000</v>
      </c>
      <c r="D4039" s="73">
        <v>10000</v>
      </c>
      <c r="E4039" s="74">
        <f t="shared" si="905"/>
        <v>50</v>
      </c>
    </row>
    <row r="4040" spans="1:5" s="79" customFormat="1" ht="19.5" x14ac:dyDescent="0.2">
      <c r="A4040" s="91">
        <v>516000</v>
      </c>
      <c r="B4040" s="75" t="s">
        <v>287</v>
      </c>
      <c r="C4040" s="134">
        <f t="shared" ref="C4040" si="916">C4041</f>
        <v>5000</v>
      </c>
      <c r="D4040" s="134">
        <f>D4041</f>
        <v>5000</v>
      </c>
      <c r="E4040" s="135">
        <f t="shared" si="905"/>
        <v>100</v>
      </c>
    </row>
    <row r="4041" spans="1:5" s="60" customFormat="1" x14ac:dyDescent="0.2">
      <c r="A4041" s="89">
        <v>516100</v>
      </c>
      <c r="B4041" s="25" t="s">
        <v>287</v>
      </c>
      <c r="C4041" s="73">
        <v>5000</v>
      </c>
      <c r="D4041" s="73">
        <v>5000</v>
      </c>
      <c r="E4041" s="74">
        <f t="shared" si="905"/>
        <v>100</v>
      </c>
    </row>
    <row r="4042" spans="1:5" s="79" customFormat="1" ht="19.5" x14ac:dyDescent="0.2">
      <c r="A4042" s="91">
        <v>630000</v>
      </c>
      <c r="B4042" s="75" t="s">
        <v>308</v>
      </c>
      <c r="C4042" s="134">
        <f>C4043</f>
        <v>7000</v>
      </c>
      <c r="D4042" s="134">
        <f>D4043</f>
        <v>6000</v>
      </c>
      <c r="E4042" s="135">
        <f t="shared" si="905"/>
        <v>85.714285714285708</v>
      </c>
    </row>
    <row r="4043" spans="1:5" s="79" customFormat="1" ht="19.5" x14ac:dyDescent="0.2">
      <c r="A4043" s="91">
        <v>638000</v>
      </c>
      <c r="B4043" s="75" t="s">
        <v>317</v>
      </c>
      <c r="C4043" s="134">
        <f t="shared" ref="C4043" si="917">C4044</f>
        <v>7000</v>
      </c>
      <c r="D4043" s="134">
        <f>D4044</f>
        <v>6000</v>
      </c>
      <c r="E4043" s="135">
        <f t="shared" ref="E4043:E4101" si="918">D4043/C4043*100</f>
        <v>85.714285714285708</v>
      </c>
    </row>
    <row r="4044" spans="1:5" s="60" customFormat="1" x14ac:dyDescent="0.2">
      <c r="A4044" s="89">
        <v>638100</v>
      </c>
      <c r="B4044" s="25" t="s">
        <v>318</v>
      </c>
      <c r="C4044" s="73">
        <v>7000</v>
      </c>
      <c r="D4044" s="73">
        <v>6000</v>
      </c>
      <c r="E4044" s="74">
        <f t="shared" si="918"/>
        <v>85.714285714285708</v>
      </c>
    </row>
    <row r="4045" spans="1:5" s="60" customFormat="1" x14ac:dyDescent="0.2">
      <c r="A4045" s="141"/>
      <c r="B4045" s="128" t="s">
        <v>327</v>
      </c>
      <c r="C4045" s="139">
        <f>C4009+C4030+C4036+C4042</f>
        <v>4477600</v>
      </c>
      <c r="D4045" s="139">
        <f>D4009+D4030+D4036+D4042</f>
        <v>5484600</v>
      </c>
      <c r="E4045" s="140">
        <f t="shared" si="918"/>
        <v>122.48972663927104</v>
      </c>
    </row>
    <row r="4046" spans="1:5" s="60" customFormat="1" x14ac:dyDescent="0.2">
      <c r="A4046" s="142"/>
      <c r="B4046" s="67"/>
      <c r="C4046" s="124"/>
      <c r="D4046" s="124"/>
      <c r="E4046" s="125"/>
    </row>
    <row r="4047" spans="1:5" s="60" customFormat="1" x14ac:dyDescent="0.2">
      <c r="A4047" s="77"/>
      <c r="B4047" s="67"/>
      <c r="C4047" s="132"/>
      <c r="D4047" s="132"/>
      <c r="E4047" s="133"/>
    </row>
    <row r="4048" spans="1:5" s="60" customFormat="1" ht="19.5" x14ac:dyDescent="0.2">
      <c r="A4048" s="89" t="s">
        <v>547</v>
      </c>
      <c r="B4048" s="75"/>
      <c r="C4048" s="132"/>
      <c r="D4048" s="132"/>
      <c r="E4048" s="133"/>
    </row>
    <row r="4049" spans="1:5" s="60" customFormat="1" ht="19.5" x14ac:dyDescent="0.2">
      <c r="A4049" s="89" t="s">
        <v>546</v>
      </c>
      <c r="B4049" s="75"/>
      <c r="C4049" s="132"/>
      <c r="D4049" s="132"/>
      <c r="E4049" s="133"/>
    </row>
    <row r="4050" spans="1:5" s="60" customFormat="1" ht="19.5" x14ac:dyDescent="0.2">
      <c r="A4050" s="89" t="s">
        <v>454</v>
      </c>
      <c r="B4050" s="75"/>
      <c r="C4050" s="132"/>
      <c r="D4050" s="132"/>
      <c r="E4050" s="133"/>
    </row>
    <row r="4051" spans="1:5" s="60" customFormat="1" ht="19.5" x14ac:dyDescent="0.2">
      <c r="A4051" s="89" t="s">
        <v>326</v>
      </c>
      <c r="B4051" s="75"/>
      <c r="C4051" s="132"/>
      <c r="D4051" s="132"/>
      <c r="E4051" s="133"/>
    </row>
    <row r="4052" spans="1:5" s="60" customFormat="1" x14ac:dyDescent="0.2">
      <c r="A4052" s="89"/>
      <c r="B4052" s="66"/>
      <c r="C4052" s="124"/>
      <c r="D4052" s="124"/>
      <c r="E4052" s="125"/>
    </row>
    <row r="4053" spans="1:5" s="60" customFormat="1" ht="19.5" x14ac:dyDescent="0.2">
      <c r="A4053" s="91">
        <v>410000</v>
      </c>
      <c r="B4053" s="69" t="s">
        <v>42</v>
      </c>
      <c r="C4053" s="134">
        <f t="shared" ref="C4053" si="919">C4054+C4059+C4070</f>
        <v>828900</v>
      </c>
      <c r="D4053" s="134">
        <f t="shared" ref="D4053" si="920">D4054+D4059+D4070</f>
        <v>823300</v>
      </c>
      <c r="E4053" s="135">
        <f t="shared" si="918"/>
        <v>99.324405839063829</v>
      </c>
    </row>
    <row r="4054" spans="1:5" s="60" customFormat="1" ht="19.5" x14ac:dyDescent="0.2">
      <c r="A4054" s="91">
        <v>411000</v>
      </c>
      <c r="B4054" s="69" t="s">
        <v>43</v>
      </c>
      <c r="C4054" s="134">
        <f t="shared" ref="C4054" si="921">SUM(C4055:C4058)</f>
        <v>707000</v>
      </c>
      <c r="D4054" s="134">
        <f t="shared" ref="D4054" si="922">SUM(D4055:D4058)</f>
        <v>697700</v>
      </c>
      <c r="E4054" s="135">
        <f t="shared" si="918"/>
        <v>98.684582743988685</v>
      </c>
    </row>
    <row r="4055" spans="1:5" s="60" customFormat="1" x14ac:dyDescent="0.2">
      <c r="A4055" s="89">
        <v>411100</v>
      </c>
      <c r="B4055" s="25" t="s">
        <v>44</v>
      </c>
      <c r="C4055" s="73">
        <v>658000</v>
      </c>
      <c r="D4055" s="73">
        <v>637600</v>
      </c>
      <c r="E4055" s="74">
        <f t="shared" si="918"/>
        <v>96.899696048632222</v>
      </c>
    </row>
    <row r="4056" spans="1:5" s="60" customFormat="1" ht="37.5" x14ac:dyDescent="0.2">
      <c r="A4056" s="89">
        <v>411200</v>
      </c>
      <c r="B4056" s="25" t="s">
        <v>45</v>
      </c>
      <c r="C4056" s="73">
        <v>26500</v>
      </c>
      <c r="D4056" s="73">
        <v>32800</v>
      </c>
      <c r="E4056" s="74">
        <f t="shared" si="918"/>
        <v>123.77358490566037</v>
      </c>
    </row>
    <row r="4057" spans="1:5" s="60" customFormat="1" ht="37.5" x14ac:dyDescent="0.2">
      <c r="A4057" s="89">
        <v>411300</v>
      </c>
      <c r="B4057" s="25" t="s">
        <v>46</v>
      </c>
      <c r="C4057" s="73">
        <v>10000</v>
      </c>
      <c r="D4057" s="73">
        <v>20000</v>
      </c>
      <c r="E4057" s="74">
        <f t="shared" si="918"/>
        <v>200</v>
      </c>
    </row>
    <row r="4058" spans="1:5" s="60" customFormat="1" x14ac:dyDescent="0.2">
      <c r="A4058" s="89">
        <v>411400</v>
      </c>
      <c r="B4058" s="25" t="s">
        <v>47</v>
      </c>
      <c r="C4058" s="73">
        <v>12500</v>
      </c>
      <c r="D4058" s="73">
        <v>7299.9999999999982</v>
      </c>
      <c r="E4058" s="74">
        <f t="shared" si="918"/>
        <v>58.399999999999984</v>
      </c>
    </row>
    <row r="4059" spans="1:5" s="60" customFormat="1" ht="19.5" x14ac:dyDescent="0.2">
      <c r="A4059" s="91">
        <v>412000</v>
      </c>
      <c r="B4059" s="75" t="s">
        <v>48</v>
      </c>
      <c r="C4059" s="134">
        <f t="shared" ref="C4059" si="923">SUM(C4060:C4069)</f>
        <v>120900</v>
      </c>
      <c r="D4059" s="134">
        <f>SUM(D4060:D4069)</f>
        <v>124600</v>
      </c>
      <c r="E4059" s="135">
        <f t="shared" si="918"/>
        <v>103.06038047973531</v>
      </c>
    </row>
    <row r="4060" spans="1:5" s="60" customFormat="1" ht="37.5" x14ac:dyDescent="0.2">
      <c r="A4060" s="89">
        <v>412200</v>
      </c>
      <c r="B4060" s="25" t="s">
        <v>50</v>
      </c>
      <c r="C4060" s="73">
        <v>14600</v>
      </c>
      <c r="D4060" s="73">
        <v>13600</v>
      </c>
      <c r="E4060" s="74">
        <f t="shared" si="918"/>
        <v>93.150684931506845</v>
      </c>
    </row>
    <row r="4061" spans="1:5" s="60" customFormat="1" x14ac:dyDescent="0.2">
      <c r="A4061" s="89">
        <v>412300</v>
      </c>
      <c r="B4061" s="25" t="s">
        <v>51</v>
      </c>
      <c r="C4061" s="73">
        <v>9500</v>
      </c>
      <c r="D4061" s="73">
        <v>8500</v>
      </c>
      <c r="E4061" s="74">
        <f t="shared" si="918"/>
        <v>89.473684210526315</v>
      </c>
    </row>
    <row r="4062" spans="1:5" s="60" customFormat="1" x14ac:dyDescent="0.2">
      <c r="A4062" s="89">
        <v>412500</v>
      </c>
      <c r="B4062" s="25" t="s">
        <v>55</v>
      </c>
      <c r="C4062" s="73">
        <v>20000</v>
      </c>
      <c r="D4062" s="73">
        <v>20000</v>
      </c>
      <c r="E4062" s="74">
        <f t="shared" si="918"/>
        <v>100</v>
      </c>
    </row>
    <row r="4063" spans="1:5" s="60" customFormat="1" x14ac:dyDescent="0.2">
      <c r="A4063" s="89">
        <v>412600</v>
      </c>
      <c r="B4063" s="25" t="s">
        <v>56</v>
      </c>
      <c r="C4063" s="73">
        <v>44500</v>
      </c>
      <c r="D4063" s="73">
        <v>45600</v>
      </c>
      <c r="E4063" s="74">
        <f t="shared" si="918"/>
        <v>102.47191011235954</v>
      </c>
    </row>
    <row r="4064" spans="1:5" s="60" customFormat="1" x14ac:dyDescent="0.2">
      <c r="A4064" s="89">
        <v>412700</v>
      </c>
      <c r="B4064" s="25" t="s">
        <v>58</v>
      </c>
      <c r="C4064" s="73">
        <v>12300</v>
      </c>
      <c r="D4064" s="73">
        <v>11100</v>
      </c>
      <c r="E4064" s="74">
        <f t="shared" si="918"/>
        <v>90.243902439024396</v>
      </c>
    </row>
    <row r="4065" spans="1:5" s="60" customFormat="1" x14ac:dyDescent="0.2">
      <c r="A4065" s="89">
        <v>412900</v>
      </c>
      <c r="B4065" s="126" t="s">
        <v>74</v>
      </c>
      <c r="C4065" s="73">
        <v>1300</v>
      </c>
      <c r="D4065" s="73">
        <v>2100</v>
      </c>
      <c r="E4065" s="74">
        <f t="shared" si="918"/>
        <v>161.53846153846155</v>
      </c>
    </row>
    <row r="4066" spans="1:5" s="60" customFormat="1" x14ac:dyDescent="0.2">
      <c r="A4066" s="89">
        <v>412900</v>
      </c>
      <c r="B4066" s="126" t="s">
        <v>75</v>
      </c>
      <c r="C4066" s="73">
        <v>15000</v>
      </c>
      <c r="D4066" s="73">
        <v>18000</v>
      </c>
      <c r="E4066" s="74">
        <f t="shared" si="918"/>
        <v>120</v>
      </c>
    </row>
    <row r="4067" spans="1:5" s="60" customFormat="1" x14ac:dyDescent="0.2">
      <c r="A4067" s="89">
        <v>412900</v>
      </c>
      <c r="B4067" s="126" t="s">
        <v>76</v>
      </c>
      <c r="C4067" s="73">
        <v>1000</v>
      </c>
      <c r="D4067" s="73">
        <v>1000</v>
      </c>
      <c r="E4067" s="74">
        <f t="shared" si="918"/>
        <v>100</v>
      </c>
    </row>
    <row r="4068" spans="1:5" s="60" customFormat="1" x14ac:dyDescent="0.2">
      <c r="A4068" s="89">
        <v>412900</v>
      </c>
      <c r="B4068" s="126" t="s">
        <v>77</v>
      </c>
      <c r="C4068" s="73">
        <v>1500</v>
      </c>
      <c r="D4068" s="73">
        <v>3300</v>
      </c>
      <c r="E4068" s="74">
        <f t="shared" si="918"/>
        <v>220.00000000000003</v>
      </c>
    </row>
    <row r="4069" spans="1:5" s="60" customFormat="1" x14ac:dyDescent="0.2">
      <c r="A4069" s="89">
        <v>412900</v>
      </c>
      <c r="B4069" s="126" t="s">
        <v>78</v>
      </c>
      <c r="C4069" s="73">
        <v>1200</v>
      </c>
      <c r="D4069" s="73">
        <v>1400</v>
      </c>
      <c r="E4069" s="74">
        <f t="shared" si="918"/>
        <v>116.66666666666667</v>
      </c>
    </row>
    <row r="4070" spans="1:5" s="79" customFormat="1" ht="19.5" x14ac:dyDescent="0.2">
      <c r="A4070" s="91">
        <v>419000</v>
      </c>
      <c r="B4070" s="75" t="s">
        <v>220</v>
      </c>
      <c r="C4070" s="134">
        <f t="shared" ref="C4070" si="924">C4071</f>
        <v>1000</v>
      </c>
      <c r="D4070" s="134">
        <f>D4071</f>
        <v>1000</v>
      </c>
      <c r="E4070" s="135">
        <f t="shared" si="918"/>
        <v>100</v>
      </c>
    </row>
    <row r="4071" spans="1:5" s="60" customFormat="1" x14ac:dyDescent="0.2">
      <c r="A4071" s="89">
        <v>419100</v>
      </c>
      <c r="B4071" s="25" t="s">
        <v>220</v>
      </c>
      <c r="C4071" s="73">
        <v>1000</v>
      </c>
      <c r="D4071" s="73">
        <v>1000</v>
      </c>
      <c r="E4071" s="74">
        <f t="shared" si="918"/>
        <v>100</v>
      </c>
    </row>
    <row r="4072" spans="1:5" s="60" customFormat="1" ht="19.5" x14ac:dyDescent="0.2">
      <c r="A4072" s="91">
        <v>510000</v>
      </c>
      <c r="B4072" s="75" t="s">
        <v>273</v>
      </c>
      <c r="C4072" s="134">
        <f t="shared" ref="C4072" si="925">C4073+C4076</f>
        <v>41000</v>
      </c>
      <c r="D4072" s="134">
        <f t="shared" ref="D4072" si="926">D4073+D4076</f>
        <v>38600</v>
      </c>
      <c r="E4072" s="135">
        <f t="shared" si="918"/>
        <v>94.146341463414629</v>
      </c>
    </row>
    <row r="4073" spans="1:5" s="60" customFormat="1" ht="19.5" x14ac:dyDescent="0.2">
      <c r="A4073" s="91">
        <v>511000</v>
      </c>
      <c r="B4073" s="75" t="s">
        <v>274</v>
      </c>
      <c r="C4073" s="134">
        <f t="shared" ref="C4073" si="927">SUM(C4074:C4075)</f>
        <v>38000</v>
      </c>
      <c r="D4073" s="134">
        <f t="shared" ref="D4073" si="928">SUM(D4074:D4075)</f>
        <v>35600</v>
      </c>
      <c r="E4073" s="135">
        <f t="shared" si="918"/>
        <v>93.684210526315795</v>
      </c>
    </row>
    <row r="4074" spans="1:5" s="60" customFormat="1" x14ac:dyDescent="0.2">
      <c r="A4074" s="89">
        <v>511300</v>
      </c>
      <c r="B4074" s="25" t="s">
        <v>277</v>
      </c>
      <c r="C4074" s="73">
        <v>35000</v>
      </c>
      <c r="D4074" s="73">
        <v>35600</v>
      </c>
      <c r="E4074" s="74">
        <f t="shared" si="918"/>
        <v>101.71428571428571</v>
      </c>
    </row>
    <row r="4075" spans="1:5" s="60" customFormat="1" x14ac:dyDescent="0.2">
      <c r="A4075" s="89">
        <v>511700</v>
      </c>
      <c r="B4075" s="25" t="s">
        <v>281</v>
      </c>
      <c r="C4075" s="73">
        <v>3000</v>
      </c>
      <c r="D4075" s="73">
        <v>0</v>
      </c>
      <c r="E4075" s="74">
        <f t="shared" si="918"/>
        <v>0</v>
      </c>
    </row>
    <row r="4076" spans="1:5" s="79" customFormat="1" ht="19.5" x14ac:dyDescent="0.2">
      <c r="A4076" s="91">
        <v>516000</v>
      </c>
      <c r="B4076" s="75" t="s">
        <v>287</v>
      </c>
      <c r="C4076" s="134">
        <f t="shared" ref="C4076" si="929">C4077</f>
        <v>3000</v>
      </c>
      <c r="D4076" s="134">
        <f>D4077</f>
        <v>3000</v>
      </c>
      <c r="E4076" s="135">
        <f t="shared" si="918"/>
        <v>100</v>
      </c>
    </row>
    <row r="4077" spans="1:5" s="60" customFormat="1" x14ac:dyDescent="0.2">
      <c r="A4077" s="89">
        <v>516100</v>
      </c>
      <c r="B4077" s="25" t="s">
        <v>287</v>
      </c>
      <c r="C4077" s="73">
        <v>3000</v>
      </c>
      <c r="D4077" s="73">
        <v>3000</v>
      </c>
      <c r="E4077" s="74">
        <f t="shared" si="918"/>
        <v>100</v>
      </c>
    </row>
    <row r="4078" spans="1:5" s="79" customFormat="1" ht="19.5" x14ac:dyDescent="0.2">
      <c r="A4078" s="91">
        <v>630000</v>
      </c>
      <c r="B4078" s="75" t="s">
        <v>308</v>
      </c>
      <c r="C4078" s="134">
        <f>C4079</f>
        <v>3000</v>
      </c>
      <c r="D4078" s="134">
        <f>D4079</f>
        <v>18600</v>
      </c>
      <c r="E4078" s="135"/>
    </row>
    <row r="4079" spans="1:5" s="79" customFormat="1" ht="19.5" x14ac:dyDescent="0.2">
      <c r="A4079" s="91">
        <v>638000</v>
      </c>
      <c r="B4079" s="75" t="s">
        <v>317</v>
      </c>
      <c r="C4079" s="134">
        <f t="shared" ref="C4079" si="930">C4080</f>
        <v>3000</v>
      </c>
      <c r="D4079" s="134">
        <f>D4080</f>
        <v>18600</v>
      </c>
      <c r="E4079" s="135"/>
    </row>
    <row r="4080" spans="1:5" s="60" customFormat="1" x14ac:dyDescent="0.2">
      <c r="A4080" s="89">
        <v>638100</v>
      </c>
      <c r="B4080" s="25" t="s">
        <v>318</v>
      </c>
      <c r="C4080" s="73">
        <v>3000</v>
      </c>
      <c r="D4080" s="73">
        <v>18600</v>
      </c>
      <c r="E4080" s="74"/>
    </row>
    <row r="4081" spans="1:5" s="60" customFormat="1" x14ac:dyDescent="0.2">
      <c r="A4081" s="141"/>
      <c r="B4081" s="128" t="s">
        <v>327</v>
      </c>
      <c r="C4081" s="139">
        <f>C4053+C4072+C4078</f>
        <v>872900</v>
      </c>
      <c r="D4081" s="139">
        <f>D4053+D4072+D4078</f>
        <v>880500</v>
      </c>
      <c r="E4081" s="140">
        <f t="shared" si="918"/>
        <v>100.87066101500746</v>
      </c>
    </row>
    <row r="4082" spans="1:5" s="60" customFormat="1" x14ac:dyDescent="0.2">
      <c r="A4082" s="142"/>
      <c r="B4082" s="67"/>
      <c r="C4082" s="124"/>
      <c r="D4082" s="124"/>
      <c r="E4082" s="125"/>
    </row>
    <row r="4083" spans="1:5" s="60" customFormat="1" x14ac:dyDescent="0.2">
      <c r="A4083" s="77"/>
      <c r="B4083" s="67"/>
      <c r="C4083" s="132"/>
      <c r="D4083" s="132"/>
      <c r="E4083" s="133"/>
    </row>
    <row r="4084" spans="1:5" s="60" customFormat="1" ht="19.5" x14ac:dyDescent="0.2">
      <c r="A4084" s="89" t="s">
        <v>548</v>
      </c>
      <c r="B4084" s="75"/>
      <c r="C4084" s="132"/>
      <c r="D4084" s="132"/>
      <c r="E4084" s="133"/>
    </row>
    <row r="4085" spans="1:5" s="60" customFormat="1" ht="19.5" x14ac:dyDescent="0.2">
      <c r="A4085" s="89" t="s">
        <v>549</v>
      </c>
      <c r="B4085" s="75"/>
      <c r="C4085" s="132"/>
      <c r="D4085" s="132"/>
      <c r="E4085" s="133"/>
    </row>
    <row r="4086" spans="1:5" s="60" customFormat="1" ht="19.5" x14ac:dyDescent="0.2">
      <c r="A4086" s="89" t="s">
        <v>456</v>
      </c>
      <c r="B4086" s="75"/>
      <c r="C4086" s="132"/>
      <c r="D4086" s="132"/>
      <c r="E4086" s="133"/>
    </row>
    <row r="4087" spans="1:5" s="60" customFormat="1" ht="19.5" x14ac:dyDescent="0.2">
      <c r="A4087" s="89" t="s">
        <v>326</v>
      </c>
      <c r="B4087" s="75"/>
      <c r="C4087" s="132"/>
      <c r="D4087" s="132"/>
      <c r="E4087" s="133"/>
    </row>
    <row r="4088" spans="1:5" s="60" customFormat="1" x14ac:dyDescent="0.2">
      <c r="A4088" s="89"/>
      <c r="B4088" s="66"/>
      <c r="C4088" s="124"/>
      <c r="D4088" s="124"/>
      <c r="E4088" s="125"/>
    </row>
    <row r="4089" spans="1:5" s="60" customFormat="1" ht="19.5" x14ac:dyDescent="0.2">
      <c r="A4089" s="91">
        <v>410000</v>
      </c>
      <c r="B4089" s="69" t="s">
        <v>42</v>
      </c>
      <c r="C4089" s="134">
        <f>C4090+C4095+C4111+C4115+C4131+C4108</f>
        <v>234734000</v>
      </c>
      <c r="D4089" s="134">
        <f>D4090+D4095+D4111+D4115+D4131+D4108</f>
        <v>222978200</v>
      </c>
      <c r="E4089" s="135">
        <f t="shared" si="918"/>
        <v>94.9918631301814</v>
      </c>
    </row>
    <row r="4090" spans="1:5" s="60" customFormat="1" ht="19.5" x14ac:dyDescent="0.2">
      <c r="A4090" s="91">
        <v>411000</v>
      </c>
      <c r="B4090" s="69" t="s">
        <v>43</v>
      </c>
      <c r="C4090" s="134">
        <f t="shared" ref="C4090" si="931">SUM(C4091:C4094)</f>
        <v>2675000</v>
      </c>
      <c r="D4090" s="134">
        <f t="shared" ref="D4090" si="932">SUM(D4091:D4094)</f>
        <v>2657000</v>
      </c>
      <c r="E4090" s="135">
        <f t="shared" si="918"/>
        <v>99.327102803738327</v>
      </c>
    </row>
    <row r="4091" spans="1:5" s="60" customFormat="1" x14ac:dyDescent="0.2">
      <c r="A4091" s="89">
        <v>411100</v>
      </c>
      <c r="B4091" s="25" t="s">
        <v>44</v>
      </c>
      <c r="C4091" s="73">
        <v>2540000</v>
      </c>
      <c r="D4091" s="73">
        <v>2465600</v>
      </c>
      <c r="E4091" s="74">
        <f t="shared" si="918"/>
        <v>97.070866141732282</v>
      </c>
    </row>
    <row r="4092" spans="1:5" s="60" customFormat="1" ht="37.5" x14ac:dyDescent="0.2">
      <c r="A4092" s="89">
        <v>411200</v>
      </c>
      <c r="B4092" s="25" t="s">
        <v>45</v>
      </c>
      <c r="C4092" s="73">
        <v>70000</v>
      </c>
      <c r="D4092" s="73">
        <v>97200</v>
      </c>
      <c r="E4092" s="74">
        <f t="shared" si="918"/>
        <v>138.85714285714286</v>
      </c>
    </row>
    <row r="4093" spans="1:5" s="60" customFormat="1" ht="37.5" x14ac:dyDescent="0.2">
      <c r="A4093" s="89">
        <v>411300</v>
      </c>
      <c r="B4093" s="25" t="s">
        <v>46</v>
      </c>
      <c r="C4093" s="73">
        <v>40000</v>
      </c>
      <c r="D4093" s="73">
        <v>74400</v>
      </c>
      <c r="E4093" s="74">
        <f t="shared" si="918"/>
        <v>186</v>
      </c>
    </row>
    <row r="4094" spans="1:5" s="60" customFormat="1" x14ac:dyDescent="0.2">
      <c r="A4094" s="89">
        <v>411400</v>
      </c>
      <c r="B4094" s="25" t="s">
        <v>47</v>
      </c>
      <c r="C4094" s="73">
        <v>25000</v>
      </c>
      <c r="D4094" s="73">
        <v>19800</v>
      </c>
      <c r="E4094" s="74">
        <f t="shared" si="918"/>
        <v>79.2</v>
      </c>
    </row>
    <row r="4095" spans="1:5" s="60" customFormat="1" ht="19.5" x14ac:dyDescent="0.2">
      <c r="A4095" s="91">
        <v>412000</v>
      </c>
      <c r="B4095" s="75" t="s">
        <v>48</v>
      </c>
      <c r="C4095" s="134">
        <f t="shared" ref="C4095" si="933">SUM(C4096:C4107)</f>
        <v>2505700</v>
      </c>
      <c r="D4095" s="134">
        <f>SUM(D4096:D4107)</f>
        <v>2533700</v>
      </c>
      <c r="E4095" s="135">
        <f t="shared" si="918"/>
        <v>101.11745220896356</v>
      </c>
    </row>
    <row r="4096" spans="1:5" s="60" customFormat="1" x14ac:dyDescent="0.2">
      <c r="A4096" s="89">
        <v>412100</v>
      </c>
      <c r="B4096" s="25" t="s">
        <v>49</v>
      </c>
      <c r="C4096" s="73">
        <v>20000</v>
      </c>
      <c r="D4096" s="73">
        <v>20000</v>
      </c>
      <c r="E4096" s="74">
        <f t="shared" si="918"/>
        <v>100</v>
      </c>
    </row>
    <row r="4097" spans="1:5" s="60" customFormat="1" ht="37.5" x14ac:dyDescent="0.2">
      <c r="A4097" s="89">
        <v>412200</v>
      </c>
      <c r="B4097" s="25" t="s">
        <v>50</v>
      </c>
      <c r="C4097" s="73">
        <v>78000</v>
      </c>
      <c r="D4097" s="73">
        <v>78000</v>
      </c>
      <c r="E4097" s="74">
        <f t="shared" si="918"/>
        <v>100</v>
      </c>
    </row>
    <row r="4098" spans="1:5" s="60" customFormat="1" x14ac:dyDescent="0.2">
      <c r="A4098" s="89">
        <v>412300</v>
      </c>
      <c r="B4098" s="25" t="s">
        <v>51</v>
      </c>
      <c r="C4098" s="73">
        <v>75000</v>
      </c>
      <c r="D4098" s="73">
        <v>75000</v>
      </c>
      <c r="E4098" s="74">
        <f t="shared" si="918"/>
        <v>100</v>
      </c>
    </row>
    <row r="4099" spans="1:5" s="60" customFormat="1" x14ac:dyDescent="0.2">
      <c r="A4099" s="89">
        <v>412500</v>
      </c>
      <c r="B4099" s="25" t="s">
        <v>55</v>
      </c>
      <c r="C4099" s="73">
        <v>53700</v>
      </c>
      <c r="D4099" s="73">
        <v>53700</v>
      </c>
      <c r="E4099" s="74">
        <f t="shared" si="918"/>
        <v>100</v>
      </c>
    </row>
    <row r="4100" spans="1:5" s="60" customFormat="1" x14ac:dyDescent="0.2">
      <c r="A4100" s="89">
        <v>412600</v>
      </c>
      <c r="B4100" s="25" t="s">
        <v>56</v>
      </c>
      <c r="C4100" s="73">
        <v>75000</v>
      </c>
      <c r="D4100" s="73">
        <v>75000</v>
      </c>
      <c r="E4100" s="74">
        <f t="shared" si="918"/>
        <v>100</v>
      </c>
    </row>
    <row r="4101" spans="1:5" s="60" customFormat="1" x14ac:dyDescent="0.2">
      <c r="A4101" s="89">
        <v>412700</v>
      </c>
      <c r="B4101" s="25" t="s">
        <v>58</v>
      </c>
      <c r="C4101" s="73">
        <v>1500000</v>
      </c>
      <c r="D4101" s="73">
        <v>1478000.0000000002</v>
      </c>
      <c r="E4101" s="74">
        <f t="shared" si="918"/>
        <v>98.533333333333346</v>
      </c>
    </row>
    <row r="4102" spans="1:5" s="60" customFormat="1" x14ac:dyDescent="0.2">
      <c r="A4102" s="89">
        <v>412900</v>
      </c>
      <c r="B4102" s="126" t="s">
        <v>74</v>
      </c>
      <c r="C4102" s="73">
        <v>11000</v>
      </c>
      <c r="D4102" s="73">
        <v>11000</v>
      </c>
      <c r="E4102" s="74">
        <f t="shared" ref="E4102:E4153" si="934">D4102/C4102*100</f>
        <v>100</v>
      </c>
    </row>
    <row r="4103" spans="1:5" s="60" customFormat="1" x14ac:dyDescent="0.2">
      <c r="A4103" s="89">
        <v>412900</v>
      </c>
      <c r="B4103" s="126" t="s">
        <v>75</v>
      </c>
      <c r="C4103" s="73">
        <v>407000</v>
      </c>
      <c r="D4103" s="73">
        <v>407000</v>
      </c>
      <c r="E4103" s="74">
        <f t="shared" si="934"/>
        <v>100</v>
      </c>
    </row>
    <row r="4104" spans="1:5" s="60" customFormat="1" x14ac:dyDescent="0.2">
      <c r="A4104" s="89">
        <v>412900</v>
      </c>
      <c r="B4104" s="126" t="s">
        <v>76</v>
      </c>
      <c r="C4104" s="73">
        <v>14000</v>
      </c>
      <c r="D4104" s="73">
        <v>14000</v>
      </c>
      <c r="E4104" s="74">
        <f t="shared" si="934"/>
        <v>100</v>
      </c>
    </row>
    <row r="4105" spans="1:5" s="60" customFormat="1" x14ac:dyDescent="0.2">
      <c r="A4105" s="89">
        <v>412900</v>
      </c>
      <c r="B4105" s="126" t="s">
        <v>77</v>
      </c>
      <c r="C4105" s="73">
        <v>17000</v>
      </c>
      <c r="D4105" s="73">
        <v>17000</v>
      </c>
      <c r="E4105" s="74">
        <f t="shared" si="934"/>
        <v>100</v>
      </c>
    </row>
    <row r="4106" spans="1:5" s="60" customFormat="1" x14ac:dyDescent="0.2">
      <c r="A4106" s="89">
        <v>412900</v>
      </c>
      <c r="B4106" s="25" t="s">
        <v>78</v>
      </c>
      <c r="C4106" s="73">
        <v>5000</v>
      </c>
      <c r="D4106" s="73">
        <v>5000</v>
      </c>
      <c r="E4106" s="74">
        <f t="shared" si="934"/>
        <v>100</v>
      </c>
    </row>
    <row r="4107" spans="1:5" s="60" customFormat="1" x14ac:dyDescent="0.2">
      <c r="A4107" s="89">
        <v>412900</v>
      </c>
      <c r="B4107" s="25" t="s">
        <v>80</v>
      </c>
      <c r="C4107" s="73">
        <v>250000</v>
      </c>
      <c r="D4107" s="73">
        <v>300000</v>
      </c>
      <c r="E4107" s="74">
        <f t="shared" si="934"/>
        <v>120</v>
      </c>
    </row>
    <row r="4108" spans="1:5" s="79" customFormat="1" ht="19.5" x14ac:dyDescent="0.2">
      <c r="A4108" s="91">
        <v>414000</v>
      </c>
      <c r="B4108" s="75" t="s">
        <v>111</v>
      </c>
      <c r="C4108" s="134">
        <f>SUM(C4109:C4110)</f>
        <v>200000</v>
      </c>
      <c r="D4108" s="134">
        <f>SUM(D4109:D4110)</f>
        <v>200000</v>
      </c>
      <c r="E4108" s="135">
        <f t="shared" si="934"/>
        <v>100</v>
      </c>
    </row>
    <row r="4109" spans="1:5" s="60" customFormat="1" x14ac:dyDescent="0.2">
      <c r="A4109" s="89">
        <v>414100</v>
      </c>
      <c r="B4109" s="25" t="s">
        <v>122</v>
      </c>
      <c r="C4109" s="73">
        <v>100000</v>
      </c>
      <c r="D4109" s="73">
        <v>100000</v>
      </c>
      <c r="E4109" s="74">
        <f t="shared" si="934"/>
        <v>100</v>
      </c>
    </row>
    <row r="4110" spans="1:5" s="60" customFormat="1" x14ac:dyDescent="0.2">
      <c r="A4110" s="89">
        <v>414100</v>
      </c>
      <c r="B4110" s="25" t="s">
        <v>123</v>
      </c>
      <c r="C4110" s="73">
        <v>100000</v>
      </c>
      <c r="D4110" s="73">
        <v>100000</v>
      </c>
      <c r="E4110" s="74">
        <f t="shared" si="934"/>
        <v>100</v>
      </c>
    </row>
    <row r="4111" spans="1:5" s="60" customFormat="1" ht="19.5" x14ac:dyDescent="0.2">
      <c r="A4111" s="91">
        <v>415000</v>
      </c>
      <c r="B4111" s="68" t="s">
        <v>125</v>
      </c>
      <c r="C4111" s="134">
        <f>SUM(C4112:C4114)</f>
        <v>1200500</v>
      </c>
      <c r="D4111" s="134">
        <f>SUM(D4112:D4114)</f>
        <v>1371500</v>
      </c>
      <c r="E4111" s="135">
        <f t="shared" si="934"/>
        <v>114.24406497292794</v>
      </c>
    </row>
    <row r="4112" spans="1:5" s="60" customFormat="1" ht="37.5" x14ac:dyDescent="0.2">
      <c r="A4112" s="89">
        <v>415200</v>
      </c>
      <c r="B4112" s="25" t="s">
        <v>165</v>
      </c>
      <c r="C4112" s="73">
        <v>250000</v>
      </c>
      <c r="D4112" s="73">
        <v>261000</v>
      </c>
      <c r="E4112" s="74">
        <f t="shared" si="934"/>
        <v>104.4</v>
      </c>
    </row>
    <row r="4113" spans="1:5" s="60" customFormat="1" x14ac:dyDescent="0.2">
      <c r="A4113" s="89">
        <v>415200</v>
      </c>
      <c r="B4113" s="25" t="s">
        <v>129</v>
      </c>
      <c r="C4113" s="73">
        <v>250000</v>
      </c>
      <c r="D4113" s="73">
        <v>410000.00000000012</v>
      </c>
      <c r="E4113" s="74">
        <f t="shared" si="934"/>
        <v>164.00000000000006</v>
      </c>
    </row>
    <row r="4114" spans="1:5" s="60" customFormat="1" x14ac:dyDescent="0.2">
      <c r="A4114" s="89">
        <v>415200</v>
      </c>
      <c r="B4114" s="25" t="s">
        <v>379</v>
      </c>
      <c r="C4114" s="73">
        <v>700500</v>
      </c>
      <c r="D4114" s="73">
        <v>700500</v>
      </c>
      <c r="E4114" s="74">
        <f t="shared" si="934"/>
        <v>100</v>
      </c>
    </row>
    <row r="4115" spans="1:5" s="60" customFormat="1" ht="19.5" x14ac:dyDescent="0.2">
      <c r="A4115" s="91">
        <v>416000</v>
      </c>
      <c r="B4115" s="75" t="s">
        <v>183</v>
      </c>
      <c r="C4115" s="134">
        <f>SUM(C4116:C4130)</f>
        <v>228097800</v>
      </c>
      <c r="D4115" s="134">
        <f>SUM(D4116:D4130)</f>
        <v>216161000</v>
      </c>
      <c r="E4115" s="135">
        <f t="shared" si="934"/>
        <v>94.766806168231341</v>
      </c>
    </row>
    <row r="4116" spans="1:5" s="60" customFormat="1" x14ac:dyDescent="0.2">
      <c r="A4116" s="89">
        <v>416100</v>
      </c>
      <c r="B4116" s="25" t="s">
        <v>192</v>
      </c>
      <c r="C4116" s="73">
        <v>2900000</v>
      </c>
      <c r="D4116" s="73">
        <v>2900000</v>
      </c>
      <c r="E4116" s="74">
        <f t="shared" si="934"/>
        <v>100</v>
      </c>
    </row>
    <row r="4117" spans="1:5" s="60" customFormat="1" x14ac:dyDescent="0.2">
      <c r="A4117" s="89">
        <v>416100</v>
      </c>
      <c r="B4117" s="25" t="s">
        <v>193</v>
      </c>
      <c r="C4117" s="73">
        <v>58100000</v>
      </c>
      <c r="D4117" s="73">
        <v>56791400</v>
      </c>
      <c r="E4117" s="74">
        <f t="shared" si="934"/>
        <v>97.747676419965586</v>
      </c>
    </row>
    <row r="4118" spans="1:5" s="60" customFormat="1" ht="37.5" x14ac:dyDescent="0.2">
      <c r="A4118" s="89">
        <v>416100</v>
      </c>
      <c r="B4118" s="25" t="s">
        <v>640</v>
      </c>
      <c r="C4118" s="73">
        <v>1352500</v>
      </c>
      <c r="D4118" s="73">
        <v>1052500</v>
      </c>
      <c r="E4118" s="74">
        <f t="shared" si="934"/>
        <v>77.818853974121993</v>
      </c>
    </row>
    <row r="4119" spans="1:5" s="60" customFormat="1" x14ac:dyDescent="0.2">
      <c r="A4119" s="89">
        <v>416100</v>
      </c>
      <c r="B4119" s="25" t="s">
        <v>194</v>
      </c>
      <c r="C4119" s="73">
        <v>82858900</v>
      </c>
      <c r="D4119" s="73">
        <v>74322700</v>
      </c>
      <c r="E4119" s="74">
        <f t="shared" si="934"/>
        <v>89.697908130568962</v>
      </c>
    </row>
    <row r="4120" spans="1:5" s="60" customFormat="1" x14ac:dyDescent="0.2">
      <c r="A4120" s="89">
        <v>416100</v>
      </c>
      <c r="B4120" s="25" t="s">
        <v>195</v>
      </c>
      <c r="C4120" s="73">
        <v>69984000</v>
      </c>
      <c r="D4120" s="73">
        <v>70384000</v>
      </c>
      <c r="E4120" s="74">
        <f t="shared" si="934"/>
        <v>100.57155921353451</v>
      </c>
    </row>
    <row r="4121" spans="1:5" s="60" customFormat="1" x14ac:dyDescent="0.2">
      <c r="A4121" s="89">
        <v>416100</v>
      </c>
      <c r="B4121" s="25" t="s">
        <v>196</v>
      </c>
      <c r="C4121" s="73">
        <v>6485000</v>
      </c>
      <c r="D4121" s="73">
        <v>5885000</v>
      </c>
      <c r="E4121" s="74">
        <f t="shared" si="934"/>
        <v>90.74787972243638</v>
      </c>
    </row>
    <row r="4122" spans="1:5" s="60" customFormat="1" ht="37.5" x14ac:dyDescent="0.2">
      <c r="A4122" s="89">
        <v>416100</v>
      </c>
      <c r="B4122" s="25" t="s">
        <v>197</v>
      </c>
      <c r="C4122" s="73">
        <v>2500000</v>
      </c>
      <c r="D4122" s="73">
        <v>1500000</v>
      </c>
      <c r="E4122" s="74">
        <f t="shared" si="934"/>
        <v>60</v>
      </c>
    </row>
    <row r="4123" spans="1:5" s="60" customFormat="1" x14ac:dyDescent="0.2">
      <c r="A4123" s="89">
        <v>416100</v>
      </c>
      <c r="B4123" s="25" t="s">
        <v>198</v>
      </c>
      <c r="C4123" s="73">
        <v>1075000</v>
      </c>
      <c r="D4123" s="73">
        <v>375000</v>
      </c>
      <c r="E4123" s="74">
        <f t="shared" si="934"/>
        <v>34.883720930232556</v>
      </c>
    </row>
    <row r="4124" spans="1:5" s="60" customFormat="1" ht="37.5" x14ac:dyDescent="0.2">
      <c r="A4124" s="89">
        <v>416100</v>
      </c>
      <c r="B4124" s="25" t="s">
        <v>199</v>
      </c>
      <c r="C4124" s="73">
        <v>250000</v>
      </c>
      <c r="D4124" s="73">
        <v>300000</v>
      </c>
      <c r="E4124" s="74">
        <f t="shared" si="934"/>
        <v>120</v>
      </c>
    </row>
    <row r="4125" spans="1:5" s="60" customFormat="1" ht="37.5" x14ac:dyDescent="0.2">
      <c r="A4125" s="89">
        <v>416100</v>
      </c>
      <c r="B4125" s="25" t="s">
        <v>200</v>
      </c>
      <c r="C4125" s="73">
        <v>164400</v>
      </c>
      <c r="D4125" s="73">
        <v>164400</v>
      </c>
      <c r="E4125" s="74">
        <f t="shared" si="934"/>
        <v>100</v>
      </c>
    </row>
    <row r="4126" spans="1:5" s="60" customFormat="1" x14ac:dyDescent="0.2">
      <c r="A4126" s="89">
        <v>416100</v>
      </c>
      <c r="B4126" s="25" t="s">
        <v>201</v>
      </c>
      <c r="C4126" s="73">
        <v>150000</v>
      </c>
      <c r="D4126" s="73">
        <v>200000</v>
      </c>
      <c r="E4126" s="74">
        <f t="shared" si="934"/>
        <v>133.33333333333331</v>
      </c>
    </row>
    <row r="4127" spans="1:5" s="60" customFormat="1" ht="18.75" customHeight="1" x14ac:dyDescent="0.2">
      <c r="A4127" s="89">
        <v>416100</v>
      </c>
      <c r="B4127" s="25" t="s">
        <v>202</v>
      </c>
      <c r="C4127" s="73">
        <v>10000</v>
      </c>
      <c r="D4127" s="73">
        <v>10000</v>
      </c>
      <c r="E4127" s="74">
        <f t="shared" si="934"/>
        <v>100</v>
      </c>
    </row>
    <row r="4128" spans="1:5" s="60" customFormat="1" x14ac:dyDescent="0.2">
      <c r="A4128" s="89">
        <v>416100</v>
      </c>
      <c r="B4128" s="25" t="s">
        <v>203</v>
      </c>
      <c r="C4128" s="73">
        <v>1968000</v>
      </c>
      <c r="D4128" s="73">
        <v>1968000</v>
      </c>
      <c r="E4128" s="74">
        <f t="shared" si="934"/>
        <v>100</v>
      </c>
    </row>
    <row r="4129" spans="1:5" s="60" customFormat="1" x14ac:dyDescent="0.2">
      <c r="A4129" s="89">
        <v>416100</v>
      </c>
      <c r="B4129" s="25" t="s">
        <v>204</v>
      </c>
      <c r="C4129" s="73">
        <v>0</v>
      </c>
      <c r="D4129" s="73">
        <v>8000</v>
      </c>
      <c r="E4129" s="74">
        <v>0</v>
      </c>
    </row>
    <row r="4130" spans="1:5" s="60" customFormat="1" ht="37.5" x14ac:dyDescent="0.2">
      <c r="A4130" s="89">
        <v>416300</v>
      </c>
      <c r="B4130" s="25" t="s">
        <v>213</v>
      </c>
      <c r="C4130" s="73">
        <v>300000</v>
      </c>
      <c r="D4130" s="73">
        <v>300000</v>
      </c>
      <c r="E4130" s="74">
        <f t="shared" si="934"/>
        <v>100</v>
      </c>
    </row>
    <row r="4131" spans="1:5" s="79" customFormat="1" ht="19.5" x14ac:dyDescent="0.2">
      <c r="A4131" s="91">
        <v>419000</v>
      </c>
      <c r="B4131" s="68" t="s">
        <v>220</v>
      </c>
      <c r="C4131" s="134">
        <f t="shared" ref="C4131" si="935">C4132</f>
        <v>55000</v>
      </c>
      <c r="D4131" s="134">
        <f>D4132</f>
        <v>55000</v>
      </c>
      <c r="E4131" s="135">
        <f t="shared" si="934"/>
        <v>100</v>
      </c>
    </row>
    <row r="4132" spans="1:5" s="60" customFormat="1" x14ac:dyDescent="0.2">
      <c r="A4132" s="89">
        <v>419100</v>
      </c>
      <c r="B4132" s="25" t="s">
        <v>220</v>
      </c>
      <c r="C4132" s="73">
        <v>55000</v>
      </c>
      <c r="D4132" s="73">
        <v>55000</v>
      </c>
      <c r="E4132" s="74">
        <f t="shared" si="934"/>
        <v>100</v>
      </c>
    </row>
    <row r="4133" spans="1:5" s="60" customFormat="1" ht="19.5" x14ac:dyDescent="0.2">
      <c r="A4133" s="91">
        <v>480000</v>
      </c>
      <c r="B4133" s="75" t="s">
        <v>221</v>
      </c>
      <c r="C4133" s="134">
        <f>C4134+C4139</f>
        <v>69980000</v>
      </c>
      <c r="D4133" s="134">
        <f>D4134+D4139</f>
        <v>69970000</v>
      </c>
      <c r="E4133" s="135">
        <f t="shared" si="934"/>
        <v>99.985710202915129</v>
      </c>
    </row>
    <row r="4134" spans="1:5" s="60" customFormat="1" ht="19.5" x14ac:dyDescent="0.2">
      <c r="A4134" s="91">
        <v>487000</v>
      </c>
      <c r="B4134" s="75" t="s">
        <v>23</v>
      </c>
      <c r="C4134" s="134">
        <f>SUM(C4135:C4138)</f>
        <v>64100000</v>
      </c>
      <c r="D4134" s="134">
        <f>SUM(D4135:D4138)</f>
        <v>64100000</v>
      </c>
      <c r="E4134" s="135">
        <f t="shared" si="934"/>
        <v>100</v>
      </c>
    </row>
    <row r="4135" spans="1:5" s="60" customFormat="1" ht="37.5" x14ac:dyDescent="0.2">
      <c r="A4135" s="138">
        <v>487400</v>
      </c>
      <c r="B4135" s="25" t="s">
        <v>240</v>
      </c>
      <c r="C4135" s="73">
        <v>57500000</v>
      </c>
      <c r="D4135" s="73">
        <v>57500000</v>
      </c>
      <c r="E4135" s="74">
        <f t="shared" si="934"/>
        <v>100</v>
      </c>
    </row>
    <row r="4136" spans="1:5" s="60" customFormat="1" ht="37.5" x14ac:dyDescent="0.2">
      <c r="A4136" s="138">
        <v>487400</v>
      </c>
      <c r="B4136" s="25" t="s">
        <v>241</v>
      </c>
      <c r="C4136" s="73">
        <v>1000000</v>
      </c>
      <c r="D4136" s="73">
        <v>999999.99999999988</v>
      </c>
      <c r="E4136" s="74">
        <f t="shared" si="934"/>
        <v>99.999999999999986</v>
      </c>
    </row>
    <row r="4137" spans="1:5" s="60" customFormat="1" x14ac:dyDescent="0.2">
      <c r="A4137" s="138">
        <v>487400</v>
      </c>
      <c r="B4137" s="25" t="s">
        <v>239</v>
      </c>
      <c r="C4137" s="73">
        <v>600000</v>
      </c>
      <c r="D4137" s="73">
        <v>600000</v>
      </c>
      <c r="E4137" s="74">
        <f t="shared" si="934"/>
        <v>100</v>
      </c>
    </row>
    <row r="4138" spans="1:5" s="60" customFormat="1" ht="37.5" x14ac:dyDescent="0.2">
      <c r="A4138" s="138">
        <v>487400</v>
      </c>
      <c r="B4138" s="25" t="s">
        <v>244</v>
      </c>
      <c r="C4138" s="73">
        <v>5000000</v>
      </c>
      <c r="D4138" s="73">
        <v>5000000</v>
      </c>
      <c r="E4138" s="74">
        <f t="shared" si="934"/>
        <v>100</v>
      </c>
    </row>
    <row r="4139" spans="1:5" s="60" customFormat="1" ht="19.5" x14ac:dyDescent="0.2">
      <c r="A4139" s="91">
        <v>488000</v>
      </c>
      <c r="B4139" s="75" t="s">
        <v>29</v>
      </c>
      <c r="C4139" s="134">
        <f>SUM(C4140:C4142)</f>
        <v>5880000</v>
      </c>
      <c r="D4139" s="134">
        <f>SUM(D4140:D4142)</f>
        <v>5870000</v>
      </c>
      <c r="E4139" s="135">
        <f t="shared" si="934"/>
        <v>99.829931972789126</v>
      </c>
    </row>
    <row r="4140" spans="1:5" s="60" customFormat="1" x14ac:dyDescent="0.2">
      <c r="A4140" s="138">
        <v>488100</v>
      </c>
      <c r="B4140" s="25" t="s">
        <v>239</v>
      </c>
      <c r="C4140" s="73">
        <v>5400000</v>
      </c>
      <c r="D4140" s="73">
        <v>5400000</v>
      </c>
      <c r="E4140" s="74">
        <f t="shared" si="934"/>
        <v>100</v>
      </c>
    </row>
    <row r="4141" spans="1:5" s="60" customFormat="1" x14ac:dyDescent="0.2">
      <c r="A4141" s="89">
        <v>488100</v>
      </c>
      <c r="B4141" s="25" t="s">
        <v>267</v>
      </c>
      <c r="C4141" s="73">
        <v>110000</v>
      </c>
      <c r="D4141" s="73">
        <v>110000</v>
      </c>
      <c r="E4141" s="74">
        <f t="shared" si="934"/>
        <v>100</v>
      </c>
    </row>
    <row r="4142" spans="1:5" s="60" customFormat="1" x14ac:dyDescent="0.2">
      <c r="A4142" s="89">
        <v>488100</v>
      </c>
      <c r="B4142" s="25" t="s">
        <v>268</v>
      </c>
      <c r="C4142" s="73">
        <v>370000</v>
      </c>
      <c r="D4142" s="73">
        <v>360000</v>
      </c>
      <c r="E4142" s="74">
        <f t="shared" si="934"/>
        <v>97.297297297297305</v>
      </c>
    </row>
    <row r="4143" spans="1:5" s="60" customFormat="1" ht="19.5" x14ac:dyDescent="0.2">
      <c r="A4143" s="91">
        <v>510000</v>
      </c>
      <c r="B4143" s="75" t="s">
        <v>273</v>
      </c>
      <c r="C4143" s="134">
        <f>C4144+C4147</f>
        <v>36400</v>
      </c>
      <c r="D4143" s="134">
        <f>D4144+D4147</f>
        <v>36400</v>
      </c>
      <c r="E4143" s="135">
        <f t="shared" si="934"/>
        <v>100</v>
      </c>
    </row>
    <row r="4144" spans="1:5" s="60" customFormat="1" ht="19.5" x14ac:dyDescent="0.2">
      <c r="A4144" s="91">
        <v>511000</v>
      </c>
      <c r="B4144" s="75" t="s">
        <v>274</v>
      </c>
      <c r="C4144" s="134">
        <f>SUM(C4145:C4146)</f>
        <v>30400</v>
      </c>
      <c r="D4144" s="134">
        <f>SUM(D4145:D4146)</f>
        <v>30400</v>
      </c>
      <c r="E4144" s="135">
        <f t="shared" si="934"/>
        <v>100</v>
      </c>
    </row>
    <row r="4145" spans="1:5" s="60" customFormat="1" x14ac:dyDescent="0.2">
      <c r="A4145" s="89">
        <v>511300</v>
      </c>
      <c r="B4145" s="25" t="s">
        <v>277</v>
      </c>
      <c r="C4145" s="73">
        <v>23500</v>
      </c>
      <c r="D4145" s="73">
        <v>23500</v>
      </c>
      <c r="E4145" s="74">
        <f t="shared" si="934"/>
        <v>100</v>
      </c>
    </row>
    <row r="4146" spans="1:5" s="60" customFormat="1" x14ac:dyDescent="0.2">
      <c r="A4146" s="89">
        <v>511700</v>
      </c>
      <c r="B4146" s="25" t="s">
        <v>280</v>
      </c>
      <c r="C4146" s="73">
        <v>6900</v>
      </c>
      <c r="D4146" s="73">
        <v>6900</v>
      </c>
      <c r="E4146" s="74">
        <f t="shared" si="934"/>
        <v>100</v>
      </c>
    </row>
    <row r="4147" spans="1:5" s="60" customFormat="1" ht="19.5" x14ac:dyDescent="0.2">
      <c r="A4147" s="91">
        <v>516000</v>
      </c>
      <c r="B4147" s="75" t="s">
        <v>287</v>
      </c>
      <c r="C4147" s="134">
        <f t="shared" ref="C4147" si="936">SUM(C4148)</f>
        <v>6000</v>
      </c>
      <c r="D4147" s="134">
        <f>SUM(D4148)</f>
        <v>6000</v>
      </c>
      <c r="E4147" s="135">
        <f t="shared" si="934"/>
        <v>100</v>
      </c>
    </row>
    <row r="4148" spans="1:5" s="60" customFormat="1" x14ac:dyDescent="0.2">
      <c r="A4148" s="89">
        <v>516100</v>
      </c>
      <c r="B4148" s="25" t="s">
        <v>287</v>
      </c>
      <c r="C4148" s="73">
        <v>6000</v>
      </c>
      <c r="D4148" s="73">
        <v>6000</v>
      </c>
      <c r="E4148" s="74">
        <f t="shared" si="934"/>
        <v>100</v>
      </c>
    </row>
    <row r="4149" spans="1:5" s="79" customFormat="1" ht="19.5" x14ac:dyDescent="0.2">
      <c r="A4149" s="91">
        <v>630000</v>
      </c>
      <c r="B4149" s="75" t="s">
        <v>308</v>
      </c>
      <c r="C4149" s="134">
        <f t="shared" ref="C4149" si="937">C4150+C4152</f>
        <v>20000</v>
      </c>
      <c r="D4149" s="134">
        <f t="shared" ref="D4149" si="938">D4150+D4152</f>
        <v>11654000</v>
      </c>
      <c r="E4149" s="135"/>
    </row>
    <row r="4150" spans="1:5" s="79" customFormat="1" ht="19.5" x14ac:dyDescent="0.2">
      <c r="A4150" s="91">
        <v>631000</v>
      </c>
      <c r="B4150" s="75" t="s">
        <v>309</v>
      </c>
      <c r="C4150" s="134">
        <f t="shared" ref="C4150" si="939">C4151</f>
        <v>0</v>
      </c>
      <c r="D4150" s="134">
        <f>D4151</f>
        <v>11594000</v>
      </c>
      <c r="E4150" s="135">
        <v>0</v>
      </c>
    </row>
    <row r="4151" spans="1:5" s="60" customFormat="1" x14ac:dyDescent="0.2">
      <c r="A4151" s="89">
        <v>631900</v>
      </c>
      <c r="B4151" s="25" t="s">
        <v>312</v>
      </c>
      <c r="C4151" s="73">
        <v>0</v>
      </c>
      <c r="D4151" s="73">
        <v>11594000</v>
      </c>
      <c r="E4151" s="74">
        <v>0</v>
      </c>
    </row>
    <row r="4152" spans="1:5" s="79" customFormat="1" ht="19.5" x14ac:dyDescent="0.2">
      <c r="A4152" s="91">
        <v>638000</v>
      </c>
      <c r="B4152" s="75" t="s">
        <v>317</v>
      </c>
      <c r="C4152" s="134">
        <f t="shared" ref="C4152" si="940">C4153</f>
        <v>20000</v>
      </c>
      <c r="D4152" s="134">
        <f>D4153</f>
        <v>60000</v>
      </c>
      <c r="E4152" s="135">
        <f t="shared" si="934"/>
        <v>300</v>
      </c>
    </row>
    <row r="4153" spans="1:5" s="60" customFormat="1" x14ac:dyDescent="0.2">
      <c r="A4153" s="89">
        <v>638100</v>
      </c>
      <c r="B4153" s="25" t="s">
        <v>318</v>
      </c>
      <c r="C4153" s="73">
        <v>20000</v>
      </c>
      <c r="D4153" s="73">
        <v>60000</v>
      </c>
      <c r="E4153" s="74">
        <f t="shared" si="934"/>
        <v>300</v>
      </c>
    </row>
    <row r="4154" spans="1:5" s="60" customFormat="1" x14ac:dyDescent="0.2">
      <c r="A4154" s="141"/>
      <c r="B4154" s="128" t="s">
        <v>327</v>
      </c>
      <c r="C4154" s="139">
        <f>C4089+C4133+C4143+C4149</f>
        <v>304770400</v>
      </c>
      <c r="D4154" s="139">
        <f>D4089+D4133+D4143+D4149</f>
        <v>304638600</v>
      </c>
      <c r="E4154" s="140">
        <f t="shared" ref="E4154:E4199" si="941">D4154/C4154*100</f>
        <v>99.956754330473046</v>
      </c>
    </row>
    <row r="4155" spans="1:5" s="60" customFormat="1" x14ac:dyDescent="0.2">
      <c r="A4155" s="89"/>
      <c r="B4155" s="25"/>
      <c r="C4155" s="132"/>
      <c r="D4155" s="132"/>
      <c r="E4155" s="133"/>
    </row>
    <row r="4156" spans="1:5" s="60" customFormat="1" x14ac:dyDescent="0.2">
      <c r="A4156" s="77"/>
      <c r="B4156" s="67"/>
      <c r="C4156" s="132"/>
      <c r="D4156" s="132"/>
      <c r="E4156" s="133"/>
    </row>
    <row r="4157" spans="1:5" s="60" customFormat="1" x14ac:dyDescent="0.2">
      <c r="A4157" s="119" t="s">
        <v>550</v>
      </c>
      <c r="B4157" s="67"/>
      <c r="C4157" s="132"/>
      <c r="D4157" s="132"/>
      <c r="E4157" s="133"/>
    </row>
    <row r="4158" spans="1:5" s="60" customFormat="1" x14ac:dyDescent="0.2">
      <c r="A4158" s="119" t="s">
        <v>549</v>
      </c>
      <c r="B4158" s="67"/>
      <c r="C4158" s="132"/>
      <c r="D4158" s="132"/>
      <c r="E4158" s="133"/>
    </row>
    <row r="4159" spans="1:5" s="60" customFormat="1" x14ac:dyDescent="0.2">
      <c r="A4159" s="119" t="s">
        <v>462</v>
      </c>
      <c r="B4159" s="67"/>
      <c r="C4159" s="132"/>
      <c r="D4159" s="132"/>
      <c r="E4159" s="133"/>
    </row>
    <row r="4160" spans="1:5" s="60" customFormat="1" x14ac:dyDescent="0.2">
      <c r="A4160" s="119" t="s">
        <v>365</v>
      </c>
      <c r="B4160" s="67"/>
      <c r="C4160" s="132"/>
      <c r="D4160" s="132"/>
      <c r="E4160" s="133"/>
    </row>
    <row r="4161" spans="1:5" s="60" customFormat="1" x14ac:dyDescent="0.2">
      <c r="A4161" s="77"/>
      <c r="B4161" s="67"/>
      <c r="C4161" s="132"/>
      <c r="D4161" s="132"/>
      <c r="E4161" s="133"/>
    </row>
    <row r="4162" spans="1:5" s="60" customFormat="1" ht="19.5" x14ac:dyDescent="0.2">
      <c r="A4162" s="91">
        <v>410000</v>
      </c>
      <c r="B4162" s="75" t="s">
        <v>42</v>
      </c>
      <c r="C4162" s="134">
        <f>C4163+C4168+C4182+C4184</f>
        <v>1111957700</v>
      </c>
      <c r="D4162" s="134">
        <f>D4163+D4168+D4182+D4184</f>
        <v>1121893700</v>
      </c>
      <c r="E4162" s="135">
        <f t="shared" si="941"/>
        <v>100.89355917046126</v>
      </c>
    </row>
    <row r="4163" spans="1:5" s="60" customFormat="1" ht="19.5" x14ac:dyDescent="0.2">
      <c r="A4163" s="91">
        <v>411000</v>
      </c>
      <c r="B4163" s="69" t="s">
        <v>43</v>
      </c>
      <c r="C4163" s="134">
        <f t="shared" ref="C4163" si="942">SUM(C4164:C4167)</f>
        <v>13181200</v>
      </c>
      <c r="D4163" s="134">
        <f t="shared" ref="D4163" si="943">SUM(D4164:D4167)</f>
        <v>13011200</v>
      </c>
      <c r="E4163" s="135">
        <f t="shared" si="941"/>
        <v>98.710284344369242</v>
      </c>
    </row>
    <row r="4164" spans="1:5" s="60" customFormat="1" x14ac:dyDescent="0.2">
      <c r="A4164" s="89">
        <v>411100</v>
      </c>
      <c r="B4164" s="25" t="s">
        <v>44</v>
      </c>
      <c r="C4164" s="73">
        <v>12307900</v>
      </c>
      <c r="D4164" s="73">
        <v>12142900</v>
      </c>
      <c r="E4164" s="74">
        <f t="shared" si="941"/>
        <v>98.659397622665111</v>
      </c>
    </row>
    <row r="4165" spans="1:5" s="60" customFormat="1" ht="37.5" x14ac:dyDescent="0.2">
      <c r="A4165" s="89">
        <v>411200</v>
      </c>
      <c r="B4165" s="25" t="s">
        <v>45</v>
      </c>
      <c r="C4165" s="73">
        <v>272400</v>
      </c>
      <c r="D4165" s="73">
        <v>272400</v>
      </c>
      <c r="E4165" s="74">
        <f t="shared" si="941"/>
        <v>100</v>
      </c>
    </row>
    <row r="4166" spans="1:5" s="60" customFormat="1" ht="37.5" x14ac:dyDescent="0.2">
      <c r="A4166" s="89">
        <v>411300</v>
      </c>
      <c r="B4166" s="25" t="s">
        <v>46</v>
      </c>
      <c r="C4166" s="73">
        <v>396000</v>
      </c>
      <c r="D4166" s="73">
        <v>391000</v>
      </c>
      <c r="E4166" s="74">
        <f t="shared" si="941"/>
        <v>98.73737373737373</v>
      </c>
    </row>
    <row r="4167" spans="1:5" s="60" customFormat="1" x14ac:dyDescent="0.2">
      <c r="A4167" s="89">
        <v>411400</v>
      </c>
      <c r="B4167" s="25" t="s">
        <v>47</v>
      </c>
      <c r="C4167" s="73">
        <v>204900</v>
      </c>
      <c r="D4167" s="73">
        <v>204900</v>
      </c>
      <c r="E4167" s="74">
        <f t="shared" si="941"/>
        <v>100</v>
      </c>
    </row>
    <row r="4168" spans="1:5" s="60" customFormat="1" ht="19.5" x14ac:dyDescent="0.2">
      <c r="A4168" s="91">
        <v>412000</v>
      </c>
      <c r="B4168" s="75" t="s">
        <v>48</v>
      </c>
      <c r="C4168" s="134">
        <f>SUM(C4169:C4181)</f>
        <v>6751500</v>
      </c>
      <c r="D4168" s="134">
        <f>SUM(D4169:D4181)</f>
        <v>6481300</v>
      </c>
      <c r="E4168" s="135">
        <f t="shared" si="941"/>
        <v>95.997926386728878</v>
      </c>
    </row>
    <row r="4169" spans="1:5" s="60" customFormat="1" x14ac:dyDescent="0.2">
      <c r="A4169" s="89">
        <v>412100</v>
      </c>
      <c r="B4169" s="25" t="s">
        <v>49</v>
      </c>
      <c r="C4169" s="73">
        <v>38000</v>
      </c>
      <c r="D4169" s="73">
        <v>38800</v>
      </c>
      <c r="E4169" s="74">
        <f t="shared" si="941"/>
        <v>102.10526315789474</v>
      </c>
    </row>
    <row r="4170" spans="1:5" s="60" customFormat="1" ht="37.5" x14ac:dyDescent="0.2">
      <c r="A4170" s="89">
        <v>412200</v>
      </c>
      <c r="B4170" s="25" t="s">
        <v>50</v>
      </c>
      <c r="C4170" s="73">
        <v>1353500</v>
      </c>
      <c r="D4170" s="73">
        <v>1322500</v>
      </c>
      <c r="E4170" s="74">
        <f t="shared" si="941"/>
        <v>97.70964166974511</v>
      </c>
    </row>
    <row r="4171" spans="1:5" s="60" customFormat="1" x14ac:dyDescent="0.2">
      <c r="A4171" s="89">
        <v>412300</v>
      </c>
      <c r="B4171" s="25" t="s">
        <v>51</v>
      </c>
      <c r="C4171" s="73">
        <v>170000</v>
      </c>
      <c r="D4171" s="73">
        <v>170000</v>
      </c>
      <c r="E4171" s="74">
        <f t="shared" si="941"/>
        <v>100</v>
      </c>
    </row>
    <row r="4172" spans="1:5" s="60" customFormat="1" x14ac:dyDescent="0.2">
      <c r="A4172" s="89">
        <v>412400</v>
      </c>
      <c r="B4172" s="25" t="s">
        <v>53</v>
      </c>
      <c r="C4172" s="73">
        <v>200</v>
      </c>
      <c r="D4172" s="73">
        <v>200</v>
      </c>
      <c r="E4172" s="74">
        <f t="shared" si="941"/>
        <v>100</v>
      </c>
    </row>
    <row r="4173" spans="1:5" s="60" customFormat="1" x14ac:dyDescent="0.2">
      <c r="A4173" s="89">
        <v>412500</v>
      </c>
      <c r="B4173" s="25" t="s">
        <v>55</v>
      </c>
      <c r="C4173" s="73">
        <v>181800</v>
      </c>
      <c r="D4173" s="73">
        <v>181800</v>
      </c>
      <c r="E4173" s="74">
        <f t="shared" si="941"/>
        <v>100</v>
      </c>
    </row>
    <row r="4174" spans="1:5" s="60" customFormat="1" x14ac:dyDescent="0.2">
      <c r="A4174" s="89">
        <v>412600</v>
      </c>
      <c r="B4174" s="25" t="s">
        <v>56</v>
      </c>
      <c r="C4174" s="73">
        <v>143000</v>
      </c>
      <c r="D4174" s="73">
        <v>130000</v>
      </c>
      <c r="E4174" s="74">
        <f t="shared" si="941"/>
        <v>90.909090909090907</v>
      </c>
    </row>
    <row r="4175" spans="1:5" s="60" customFormat="1" x14ac:dyDescent="0.2">
      <c r="A4175" s="89">
        <v>412700</v>
      </c>
      <c r="B4175" s="25" t="s">
        <v>58</v>
      </c>
      <c r="C4175" s="73">
        <v>4630200</v>
      </c>
      <c r="D4175" s="73">
        <v>4464200</v>
      </c>
      <c r="E4175" s="74">
        <f t="shared" si="941"/>
        <v>96.414841691503611</v>
      </c>
    </row>
    <row r="4176" spans="1:5" s="60" customFormat="1" x14ac:dyDescent="0.2">
      <c r="A4176" s="89">
        <v>412900</v>
      </c>
      <c r="B4176" s="25" t="s">
        <v>74</v>
      </c>
      <c r="C4176" s="73">
        <v>20000</v>
      </c>
      <c r="D4176" s="73">
        <v>10000</v>
      </c>
      <c r="E4176" s="74">
        <f t="shared" si="941"/>
        <v>50</v>
      </c>
    </row>
    <row r="4177" spans="1:5" s="60" customFormat="1" x14ac:dyDescent="0.2">
      <c r="A4177" s="89">
        <v>412900</v>
      </c>
      <c r="B4177" s="25" t="s">
        <v>75</v>
      </c>
      <c r="C4177" s="73">
        <v>105700</v>
      </c>
      <c r="D4177" s="73">
        <v>85700</v>
      </c>
      <c r="E4177" s="74">
        <f t="shared" si="941"/>
        <v>81.078524124881739</v>
      </c>
    </row>
    <row r="4178" spans="1:5" s="60" customFormat="1" x14ac:dyDescent="0.2">
      <c r="A4178" s="89">
        <v>412900</v>
      </c>
      <c r="B4178" s="25" t="s">
        <v>76</v>
      </c>
      <c r="C4178" s="73">
        <v>20000</v>
      </c>
      <c r="D4178" s="73">
        <v>20000</v>
      </c>
      <c r="E4178" s="74">
        <f t="shared" si="941"/>
        <v>100</v>
      </c>
    </row>
    <row r="4179" spans="1:5" s="60" customFormat="1" x14ac:dyDescent="0.2">
      <c r="A4179" s="89">
        <v>412900</v>
      </c>
      <c r="B4179" s="126" t="s">
        <v>77</v>
      </c>
      <c r="C4179" s="73">
        <v>13000</v>
      </c>
      <c r="D4179" s="73">
        <v>22000</v>
      </c>
      <c r="E4179" s="74">
        <f t="shared" si="941"/>
        <v>169.23076923076923</v>
      </c>
    </row>
    <row r="4180" spans="1:5" s="60" customFormat="1" x14ac:dyDescent="0.2">
      <c r="A4180" s="89">
        <v>412900</v>
      </c>
      <c r="B4180" s="25" t="s">
        <v>78</v>
      </c>
      <c r="C4180" s="73">
        <v>26100</v>
      </c>
      <c r="D4180" s="73">
        <v>26100</v>
      </c>
      <c r="E4180" s="74">
        <f t="shared" si="941"/>
        <v>100</v>
      </c>
    </row>
    <row r="4181" spans="1:5" s="60" customFormat="1" x14ac:dyDescent="0.2">
      <c r="A4181" s="89">
        <v>412900</v>
      </c>
      <c r="B4181" s="25" t="s">
        <v>80</v>
      </c>
      <c r="C4181" s="73">
        <v>50000</v>
      </c>
      <c r="D4181" s="73">
        <v>10000</v>
      </c>
      <c r="E4181" s="74">
        <f t="shared" si="941"/>
        <v>20</v>
      </c>
    </row>
    <row r="4182" spans="1:5" s="60" customFormat="1" ht="39" x14ac:dyDescent="0.2">
      <c r="A4182" s="91">
        <v>417000</v>
      </c>
      <c r="B4182" s="75" t="s">
        <v>215</v>
      </c>
      <c r="C4182" s="134">
        <f t="shared" ref="C4182" si="944">C4183</f>
        <v>1090000000</v>
      </c>
      <c r="D4182" s="134">
        <f>D4183</f>
        <v>1102000000</v>
      </c>
      <c r="E4182" s="135">
        <f t="shared" si="941"/>
        <v>101.10091743119266</v>
      </c>
    </row>
    <row r="4183" spans="1:5" s="60" customFormat="1" x14ac:dyDescent="0.2">
      <c r="A4183" s="89">
        <v>417100</v>
      </c>
      <c r="B4183" s="25" t="s">
        <v>216</v>
      </c>
      <c r="C4183" s="73">
        <v>1090000000</v>
      </c>
      <c r="D4183" s="73">
        <v>1102000000</v>
      </c>
      <c r="E4183" s="74">
        <f t="shared" si="941"/>
        <v>101.10091743119266</v>
      </c>
    </row>
    <row r="4184" spans="1:5" s="79" customFormat="1" ht="19.5" x14ac:dyDescent="0.2">
      <c r="A4184" s="91">
        <v>419000</v>
      </c>
      <c r="B4184" s="75" t="s">
        <v>220</v>
      </c>
      <c r="C4184" s="134">
        <f t="shared" ref="C4184" si="945">C4185</f>
        <v>2025000</v>
      </c>
      <c r="D4184" s="134">
        <f>D4185</f>
        <v>401199.99999999953</v>
      </c>
      <c r="E4184" s="135">
        <f t="shared" si="941"/>
        <v>19.812345679012321</v>
      </c>
    </row>
    <row r="4185" spans="1:5" s="60" customFormat="1" x14ac:dyDescent="0.2">
      <c r="A4185" s="89">
        <v>419100</v>
      </c>
      <c r="B4185" s="25" t="s">
        <v>220</v>
      </c>
      <c r="C4185" s="73">
        <v>2025000</v>
      </c>
      <c r="D4185" s="73">
        <v>401199.99999999953</v>
      </c>
      <c r="E4185" s="74">
        <f t="shared" si="941"/>
        <v>19.812345679012321</v>
      </c>
    </row>
    <row r="4186" spans="1:5" s="60" customFormat="1" ht="19.5" x14ac:dyDescent="0.2">
      <c r="A4186" s="91">
        <v>510000</v>
      </c>
      <c r="B4186" s="75" t="s">
        <v>273</v>
      </c>
      <c r="C4186" s="134">
        <f>C4187+C4191</f>
        <v>695800</v>
      </c>
      <c r="D4186" s="134">
        <f>D4187+D4191</f>
        <v>830800</v>
      </c>
      <c r="E4186" s="135">
        <f t="shared" si="941"/>
        <v>119.4021270480023</v>
      </c>
    </row>
    <row r="4187" spans="1:5" s="60" customFormat="1" ht="19.5" x14ac:dyDescent="0.2">
      <c r="A4187" s="91">
        <v>511000</v>
      </c>
      <c r="B4187" s="75" t="s">
        <v>274</v>
      </c>
      <c r="C4187" s="134">
        <f t="shared" ref="C4187" si="946">SUM(C4188:C4190)</f>
        <v>645000</v>
      </c>
      <c r="D4187" s="134">
        <f>SUM(D4188:D4190)</f>
        <v>780000</v>
      </c>
      <c r="E4187" s="135">
        <f t="shared" si="941"/>
        <v>120.93023255813952</v>
      </c>
    </row>
    <row r="4188" spans="1:5" s="60" customFormat="1" ht="18.75" customHeight="1" x14ac:dyDescent="0.2">
      <c r="A4188" s="138">
        <v>511200</v>
      </c>
      <c r="B4188" s="25" t="s">
        <v>276</v>
      </c>
      <c r="C4188" s="73">
        <v>200000</v>
      </c>
      <c r="D4188" s="73">
        <v>100000</v>
      </c>
      <c r="E4188" s="74">
        <f t="shared" si="941"/>
        <v>50</v>
      </c>
    </row>
    <row r="4189" spans="1:5" s="60" customFormat="1" x14ac:dyDescent="0.2">
      <c r="A4189" s="89">
        <v>511300</v>
      </c>
      <c r="B4189" s="25" t="s">
        <v>277</v>
      </c>
      <c r="C4189" s="73">
        <v>445000</v>
      </c>
      <c r="D4189" s="73">
        <v>545000</v>
      </c>
      <c r="E4189" s="74">
        <f t="shared" si="941"/>
        <v>122.47191011235957</v>
      </c>
    </row>
    <row r="4190" spans="1:5" s="60" customFormat="1" x14ac:dyDescent="0.2">
      <c r="A4190" s="89">
        <v>511700</v>
      </c>
      <c r="B4190" s="25" t="s">
        <v>280</v>
      </c>
      <c r="C4190" s="73">
        <v>0</v>
      </c>
      <c r="D4190" s="73">
        <v>135000</v>
      </c>
      <c r="E4190" s="74">
        <v>0</v>
      </c>
    </row>
    <row r="4191" spans="1:5" s="60" customFormat="1" ht="19.5" x14ac:dyDescent="0.2">
      <c r="A4191" s="91">
        <v>516000</v>
      </c>
      <c r="B4191" s="75" t="s">
        <v>287</v>
      </c>
      <c r="C4191" s="134">
        <f t="shared" ref="C4191" si="947">C4192</f>
        <v>50800</v>
      </c>
      <c r="D4191" s="134">
        <f>D4192</f>
        <v>50800</v>
      </c>
      <c r="E4191" s="135">
        <f t="shared" si="941"/>
        <v>100</v>
      </c>
    </row>
    <row r="4192" spans="1:5" s="60" customFormat="1" x14ac:dyDescent="0.2">
      <c r="A4192" s="89">
        <v>516100</v>
      </c>
      <c r="B4192" s="25" t="s">
        <v>287</v>
      </c>
      <c r="C4192" s="73">
        <v>50800</v>
      </c>
      <c r="D4192" s="73">
        <v>50800</v>
      </c>
      <c r="E4192" s="74">
        <f t="shared" si="941"/>
        <v>100</v>
      </c>
    </row>
    <row r="4193" spans="1:5" s="79" customFormat="1" ht="19.5" x14ac:dyDescent="0.2">
      <c r="A4193" s="91">
        <v>630000</v>
      </c>
      <c r="B4193" s="75" t="s">
        <v>308</v>
      </c>
      <c r="C4193" s="134">
        <f t="shared" ref="C4193" si="948">C4194+C4197</f>
        <v>265000</v>
      </c>
      <c r="D4193" s="134">
        <f t="shared" ref="D4193" si="949">D4194+D4197</f>
        <v>959300</v>
      </c>
      <c r="E4193" s="135"/>
    </row>
    <row r="4194" spans="1:5" s="79" customFormat="1" ht="19.5" x14ac:dyDescent="0.2">
      <c r="A4194" s="91">
        <v>631000</v>
      </c>
      <c r="B4194" s="75" t="s">
        <v>309</v>
      </c>
      <c r="C4194" s="134">
        <f t="shared" ref="C4194" si="950">C4195+C4196</f>
        <v>25000</v>
      </c>
      <c r="D4194" s="134">
        <f>D4195+D4196</f>
        <v>639300</v>
      </c>
      <c r="E4194" s="135"/>
    </row>
    <row r="4195" spans="1:5" s="60" customFormat="1" x14ac:dyDescent="0.2">
      <c r="A4195" s="89">
        <v>631100</v>
      </c>
      <c r="B4195" s="25" t="s">
        <v>310</v>
      </c>
      <c r="C4195" s="73">
        <v>5000</v>
      </c>
      <c r="D4195" s="73">
        <v>18300</v>
      </c>
      <c r="E4195" s="74"/>
    </row>
    <row r="4196" spans="1:5" s="60" customFormat="1" x14ac:dyDescent="0.2">
      <c r="A4196" s="89">
        <v>631900</v>
      </c>
      <c r="B4196" s="25" t="s">
        <v>312</v>
      </c>
      <c r="C4196" s="73">
        <v>20000</v>
      </c>
      <c r="D4196" s="73">
        <v>621000</v>
      </c>
      <c r="E4196" s="74"/>
    </row>
    <row r="4197" spans="1:5" s="79" customFormat="1" ht="19.5" x14ac:dyDescent="0.2">
      <c r="A4197" s="91">
        <v>638000</v>
      </c>
      <c r="B4197" s="75" t="s">
        <v>317</v>
      </c>
      <c r="C4197" s="134">
        <f t="shared" ref="C4197" si="951">C4198</f>
        <v>240000</v>
      </c>
      <c r="D4197" s="134">
        <f>D4198</f>
        <v>320000</v>
      </c>
      <c r="E4197" s="135">
        <f t="shared" si="941"/>
        <v>133.33333333333331</v>
      </c>
    </row>
    <row r="4198" spans="1:5" s="60" customFormat="1" x14ac:dyDescent="0.2">
      <c r="A4198" s="89">
        <v>638100</v>
      </c>
      <c r="B4198" s="25" t="s">
        <v>318</v>
      </c>
      <c r="C4198" s="73">
        <v>240000</v>
      </c>
      <c r="D4198" s="73">
        <v>320000</v>
      </c>
      <c r="E4198" s="74">
        <f t="shared" si="941"/>
        <v>133.33333333333331</v>
      </c>
    </row>
    <row r="4199" spans="1:5" s="60" customFormat="1" x14ac:dyDescent="0.2">
      <c r="A4199" s="141"/>
      <c r="B4199" s="128" t="s">
        <v>327</v>
      </c>
      <c r="C4199" s="139">
        <f>C4162+C4186+C4193</f>
        <v>1112918500</v>
      </c>
      <c r="D4199" s="139">
        <f>D4162+D4186+D4193</f>
        <v>1123683800</v>
      </c>
      <c r="E4199" s="140">
        <f t="shared" si="941"/>
        <v>100.96730353570365</v>
      </c>
    </row>
    <row r="4200" spans="1:5" s="60" customFormat="1" ht="19.5" x14ac:dyDescent="0.2">
      <c r="A4200" s="91"/>
      <c r="B4200" s="75"/>
      <c r="C4200" s="132"/>
      <c r="D4200" s="132"/>
      <c r="E4200" s="133"/>
    </row>
    <row r="4201" spans="1:5" s="60" customFormat="1" x14ac:dyDescent="0.2">
      <c r="A4201" s="77"/>
      <c r="B4201" s="67"/>
      <c r="C4201" s="132"/>
      <c r="D4201" s="132"/>
      <c r="E4201" s="133"/>
    </row>
    <row r="4202" spans="1:5" s="60" customFormat="1" ht="19.5" x14ac:dyDescent="0.2">
      <c r="A4202" s="89" t="s">
        <v>661</v>
      </c>
      <c r="B4202" s="75"/>
      <c r="C4202" s="132"/>
      <c r="D4202" s="132"/>
      <c r="E4202" s="133"/>
    </row>
    <row r="4203" spans="1:5" s="60" customFormat="1" ht="19.5" x14ac:dyDescent="0.2">
      <c r="A4203" s="89" t="s">
        <v>551</v>
      </c>
      <c r="B4203" s="75"/>
      <c r="C4203" s="132"/>
      <c r="D4203" s="132"/>
      <c r="E4203" s="133"/>
    </row>
    <row r="4204" spans="1:5" s="60" customFormat="1" ht="19.5" x14ac:dyDescent="0.2">
      <c r="A4204" s="89" t="s">
        <v>458</v>
      </c>
      <c r="B4204" s="75"/>
      <c r="C4204" s="132"/>
      <c r="D4204" s="132"/>
      <c r="E4204" s="133"/>
    </row>
    <row r="4205" spans="1:5" s="60" customFormat="1" ht="19.5" x14ac:dyDescent="0.2">
      <c r="A4205" s="89" t="s">
        <v>326</v>
      </c>
      <c r="B4205" s="75"/>
      <c r="C4205" s="132"/>
      <c r="D4205" s="132"/>
      <c r="E4205" s="133"/>
    </row>
    <row r="4206" spans="1:5" s="60" customFormat="1" x14ac:dyDescent="0.2">
      <c r="A4206" s="89"/>
      <c r="B4206" s="66"/>
      <c r="C4206" s="124"/>
      <c r="D4206" s="124"/>
      <c r="E4206" s="125"/>
    </row>
    <row r="4207" spans="1:5" s="60" customFormat="1" ht="19.5" x14ac:dyDescent="0.2">
      <c r="A4207" s="91">
        <v>410000</v>
      </c>
      <c r="B4207" s="69" t="s">
        <v>42</v>
      </c>
      <c r="C4207" s="134">
        <f t="shared" ref="C4207" si="952">C4208+C4213+C4225+C4227</f>
        <v>4740400</v>
      </c>
      <c r="D4207" s="134">
        <f t="shared" ref="D4207" si="953">D4208+D4213+D4225+D4227</f>
        <v>4528900</v>
      </c>
      <c r="E4207" s="135">
        <f t="shared" ref="E4207:E4245" si="954">D4207/C4207*100</f>
        <v>95.538351193992071</v>
      </c>
    </row>
    <row r="4208" spans="1:5" s="60" customFormat="1" ht="19.5" x14ac:dyDescent="0.2">
      <c r="A4208" s="91">
        <v>411000</v>
      </c>
      <c r="B4208" s="69" t="s">
        <v>43</v>
      </c>
      <c r="C4208" s="134">
        <f t="shared" ref="C4208" si="955">SUM(C4209:C4212)</f>
        <v>1568500</v>
      </c>
      <c r="D4208" s="134">
        <f t="shared" ref="D4208" si="956">SUM(D4209:D4212)</f>
        <v>1511300</v>
      </c>
      <c r="E4208" s="135">
        <f t="shared" si="954"/>
        <v>96.353203697800453</v>
      </c>
    </row>
    <row r="4209" spans="1:5" s="60" customFormat="1" x14ac:dyDescent="0.2">
      <c r="A4209" s="89">
        <v>411100</v>
      </c>
      <c r="B4209" s="25" t="s">
        <v>44</v>
      </c>
      <c r="C4209" s="73">
        <v>1492400</v>
      </c>
      <c r="D4209" s="73">
        <v>1427100</v>
      </c>
      <c r="E4209" s="74">
        <f t="shared" si="954"/>
        <v>95.624497453765741</v>
      </c>
    </row>
    <row r="4210" spans="1:5" s="60" customFormat="1" ht="37.5" x14ac:dyDescent="0.2">
      <c r="A4210" s="89">
        <v>411200</v>
      </c>
      <c r="B4210" s="25" t="s">
        <v>45</v>
      </c>
      <c r="C4210" s="73">
        <v>49000</v>
      </c>
      <c r="D4210" s="73">
        <v>45000</v>
      </c>
      <c r="E4210" s="74">
        <f t="shared" si="954"/>
        <v>91.83673469387756</v>
      </c>
    </row>
    <row r="4211" spans="1:5" s="60" customFormat="1" ht="37.5" x14ac:dyDescent="0.2">
      <c r="A4211" s="89">
        <v>411300</v>
      </c>
      <c r="B4211" s="25" t="s">
        <v>46</v>
      </c>
      <c r="C4211" s="73">
        <v>13000</v>
      </c>
      <c r="D4211" s="73">
        <v>25000</v>
      </c>
      <c r="E4211" s="74">
        <f t="shared" si="954"/>
        <v>192.30769230769232</v>
      </c>
    </row>
    <row r="4212" spans="1:5" s="60" customFormat="1" x14ac:dyDescent="0.2">
      <c r="A4212" s="89">
        <v>411400</v>
      </c>
      <c r="B4212" s="25" t="s">
        <v>47</v>
      </c>
      <c r="C4212" s="73">
        <v>14100</v>
      </c>
      <c r="D4212" s="73">
        <v>14200</v>
      </c>
      <c r="E4212" s="74">
        <f t="shared" si="954"/>
        <v>100.70921985815602</v>
      </c>
    </row>
    <row r="4213" spans="1:5" s="60" customFormat="1" ht="19.5" x14ac:dyDescent="0.2">
      <c r="A4213" s="91">
        <v>412000</v>
      </c>
      <c r="B4213" s="75" t="s">
        <v>48</v>
      </c>
      <c r="C4213" s="134">
        <f t="shared" ref="C4213" si="957">SUM(C4214:C4224)</f>
        <v>3091900</v>
      </c>
      <c r="D4213" s="134">
        <f>SUM(D4214:D4224)</f>
        <v>2917600</v>
      </c>
      <c r="E4213" s="135">
        <f t="shared" si="954"/>
        <v>94.362689608331451</v>
      </c>
    </row>
    <row r="4214" spans="1:5" s="60" customFormat="1" ht="37.5" x14ac:dyDescent="0.2">
      <c r="A4214" s="89">
        <v>412200</v>
      </c>
      <c r="B4214" s="25" t="s">
        <v>50</v>
      </c>
      <c r="C4214" s="73">
        <v>24000</v>
      </c>
      <c r="D4214" s="73">
        <v>20000</v>
      </c>
      <c r="E4214" s="74">
        <f t="shared" si="954"/>
        <v>83.333333333333343</v>
      </c>
    </row>
    <row r="4215" spans="1:5" s="60" customFormat="1" x14ac:dyDescent="0.2">
      <c r="A4215" s="89">
        <v>412300</v>
      </c>
      <c r="B4215" s="25" t="s">
        <v>51</v>
      </c>
      <c r="C4215" s="73">
        <v>15600</v>
      </c>
      <c r="D4215" s="73">
        <v>18000</v>
      </c>
      <c r="E4215" s="74">
        <f t="shared" si="954"/>
        <v>115.38461538461537</v>
      </c>
    </row>
    <row r="4216" spans="1:5" s="60" customFormat="1" x14ac:dyDescent="0.2">
      <c r="A4216" s="89">
        <v>412500</v>
      </c>
      <c r="B4216" s="25" t="s">
        <v>55</v>
      </c>
      <c r="C4216" s="73">
        <v>15400</v>
      </c>
      <c r="D4216" s="73">
        <v>12400</v>
      </c>
      <c r="E4216" s="74">
        <f t="shared" si="954"/>
        <v>80.519480519480524</v>
      </c>
    </row>
    <row r="4217" spans="1:5" s="60" customFormat="1" x14ac:dyDescent="0.2">
      <c r="A4217" s="89">
        <v>412600</v>
      </c>
      <c r="B4217" s="25" t="s">
        <v>56</v>
      </c>
      <c r="C4217" s="73">
        <v>70000</v>
      </c>
      <c r="D4217" s="73">
        <v>82000</v>
      </c>
      <c r="E4217" s="74">
        <f t="shared" si="954"/>
        <v>117.14285714285715</v>
      </c>
    </row>
    <row r="4218" spans="1:5" s="60" customFormat="1" x14ac:dyDescent="0.2">
      <c r="A4218" s="89">
        <v>412700</v>
      </c>
      <c r="B4218" s="25" t="s">
        <v>58</v>
      </c>
      <c r="C4218" s="73">
        <v>2858800</v>
      </c>
      <c r="D4218" s="73">
        <v>2690500</v>
      </c>
      <c r="E4218" s="74">
        <f t="shared" si="954"/>
        <v>94.112914509584442</v>
      </c>
    </row>
    <row r="4219" spans="1:5" s="60" customFormat="1" x14ac:dyDescent="0.2">
      <c r="A4219" s="89">
        <v>412900</v>
      </c>
      <c r="B4219" s="25" t="s">
        <v>74</v>
      </c>
      <c r="C4219" s="73">
        <v>10600</v>
      </c>
      <c r="D4219" s="73">
        <v>7200</v>
      </c>
      <c r="E4219" s="74">
        <f t="shared" si="954"/>
        <v>67.924528301886795</v>
      </c>
    </row>
    <row r="4220" spans="1:5" s="60" customFormat="1" x14ac:dyDescent="0.2">
      <c r="A4220" s="89">
        <v>412900</v>
      </c>
      <c r="B4220" s="25" t="s">
        <v>75</v>
      </c>
      <c r="C4220" s="73">
        <v>36000</v>
      </c>
      <c r="D4220" s="73">
        <v>36000.000000000007</v>
      </c>
      <c r="E4220" s="74">
        <f t="shared" si="954"/>
        <v>100.00000000000003</v>
      </c>
    </row>
    <row r="4221" spans="1:5" s="60" customFormat="1" x14ac:dyDescent="0.2">
      <c r="A4221" s="89">
        <v>412900</v>
      </c>
      <c r="B4221" s="25" t="s">
        <v>76</v>
      </c>
      <c r="C4221" s="73">
        <v>20000</v>
      </c>
      <c r="D4221" s="73">
        <v>22000</v>
      </c>
      <c r="E4221" s="74">
        <f t="shared" si="954"/>
        <v>110.00000000000001</v>
      </c>
    </row>
    <row r="4222" spans="1:5" s="60" customFormat="1" x14ac:dyDescent="0.2">
      <c r="A4222" s="89">
        <v>412900</v>
      </c>
      <c r="B4222" s="126" t="s">
        <v>77</v>
      </c>
      <c r="C4222" s="73">
        <v>6500</v>
      </c>
      <c r="D4222" s="73">
        <v>6500</v>
      </c>
      <c r="E4222" s="74">
        <f t="shared" si="954"/>
        <v>100</v>
      </c>
    </row>
    <row r="4223" spans="1:5" s="60" customFormat="1" x14ac:dyDescent="0.2">
      <c r="A4223" s="89">
        <v>412900</v>
      </c>
      <c r="B4223" s="25" t="s">
        <v>78</v>
      </c>
      <c r="C4223" s="73">
        <v>4000</v>
      </c>
      <c r="D4223" s="73">
        <v>4000</v>
      </c>
      <c r="E4223" s="74">
        <f t="shared" si="954"/>
        <v>100</v>
      </c>
    </row>
    <row r="4224" spans="1:5" s="60" customFormat="1" x14ac:dyDescent="0.2">
      <c r="A4224" s="89">
        <v>412900</v>
      </c>
      <c r="B4224" s="25" t="s">
        <v>80</v>
      </c>
      <c r="C4224" s="73">
        <v>31000</v>
      </c>
      <c r="D4224" s="73">
        <v>19000</v>
      </c>
      <c r="E4224" s="74">
        <f t="shared" si="954"/>
        <v>61.29032258064516</v>
      </c>
    </row>
    <row r="4225" spans="1:5" s="79" customFormat="1" ht="19.5" x14ac:dyDescent="0.2">
      <c r="A4225" s="91">
        <v>413000</v>
      </c>
      <c r="B4225" s="75" t="s">
        <v>101</v>
      </c>
      <c r="C4225" s="134">
        <f t="shared" ref="C4225" si="958">C4226</f>
        <v>20000</v>
      </c>
      <c r="D4225" s="134">
        <f>D4226</f>
        <v>40000</v>
      </c>
      <c r="E4225" s="135">
        <f t="shared" si="954"/>
        <v>200</v>
      </c>
    </row>
    <row r="4226" spans="1:5" s="60" customFormat="1" ht="37.5" x14ac:dyDescent="0.2">
      <c r="A4226" s="89">
        <v>413800</v>
      </c>
      <c r="B4226" s="25" t="s">
        <v>109</v>
      </c>
      <c r="C4226" s="73">
        <v>20000</v>
      </c>
      <c r="D4226" s="73">
        <v>40000</v>
      </c>
      <c r="E4226" s="74">
        <f t="shared" si="954"/>
        <v>200</v>
      </c>
    </row>
    <row r="4227" spans="1:5" s="79" customFormat="1" ht="19.5" x14ac:dyDescent="0.2">
      <c r="A4227" s="91">
        <v>415000</v>
      </c>
      <c r="B4227" s="75" t="s">
        <v>125</v>
      </c>
      <c r="C4227" s="134">
        <f>C4228</f>
        <v>60000</v>
      </c>
      <c r="D4227" s="134">
        <f>D4228</f>
        <v>60000</v>
      </c>
      <c r="E4227" s="135">
        <f t="shared" si="954"/>
        <v>100</v>
      </c>
    </row>
    <row r="4228" spans="1:5" s="60" customFormat="1" x14ac:dyDescent="0.2">
      <c r="A4228" s="89">
        <v>415200</v>
      </c>
      <c r="B4228" s="25" t="s">
        <v>349</v>
      </c>
      <c r="C4228" s="73">
        <v>60000</v>
      </c>
      <c r="D4228" s="73">
        <v>60000</v>
      </c>
      <c r="E4228" s="74">
        <f t="shared" si="954"/>
        <v>100</v>
      </c>
    </row>
    <row r="4229" spans="1:5" s="79" customFormat="1" ht="19.5" x14ac:dyDescent="0.2">
      <c r="A4229" s="91">
        <v>480000</v>
      </c>
      <c r="B4229" s="75" t="s">
        <v>221</v>
      </c>
      <c r="C4229" s="134">
        <f t="shared" ref="C4229" si="959">C4232+C4230</f>
        <v>4700000</v>
      </c>
      <c r="D4229" s="134">
        <f>D4232+D4230</f>
        <v>4903000</v>
      </c>
      <c r="E4229" s="135">
        <f t="shared" si="954"/>
        <v>104.31914893617021</v>
      </c>
    </row>
    <row r="4230" spans="1:5" s="79" customFormat="1" ht="19.5" x14ac:dyDescent="0.2">
      <c r="A4230" s="91">
        <v>487000</v>
      </c>
      <c r="B4230" s="75" t="s">
        <v>23</v>
      </c>
      <c r="C4230" s="134">
        <f t="shared" ref="C4230" si="960">C4231</f>
        <v>0</v>
      </c>
      <c r="D4230" s="134">
        <f>D4231</f>
        <v>153000</v>
      </c>
      <c r="E4230" s="135">
        <v>0</v>
      </c>
    </row>
    <row r="4231" spans="1:5" s="60" customFormat="1" x14ac:dyDescent="0.2">
      <c r="A4231" s="138">
        <v>487300</v>
      </c>
      <c r="B4231" s="25" t="s">
        <v>236</v>
      </c>
      <c r="C4231" s="73">
        <v>0</v>
      </c>
      <c r="D4231" s="73">
        <v>153000</v>
      </c>
      <c r="E4231" s="74">
        <v>0</v>
      </c>
    </row>
    <row r="4232" spans="1:5" s="137" customFormat="1" ht="19.5" x14ac:dyDescent="0.2">
      <c r="A4232" s="91">
        <v>488000</v>
      </c>
      <c r="B4232" s="75" t="s">
        <v>29</v>
      </c>
      <c r="C4232" s="134">
        <f t="shared" ref="C4232" si="961">SUM(C4233:C4233)</f>
        <v>4700000</v>
      </c>
      <c r="D4232" s="134">
        <f>SUM(D4233:D4233)</f>
        <v>4750000</v>
      </c>
      <c r="E4232" s="135">
        <f t="shared" si="954"/>
        <v>101.06382978723406</v>
      </c>
    </row>
    <row r="4233" spans="1:5" s="60" customFormat="1" x14ac:dyDescent="0.2">
      <c r="A4233" s="89">
        <v>488100</v>
      </c>
      <c r="B4233" s="25" t="s">
        <v>269</v>
      </c>
      <c r="C4233" s="73">
        <v>4700000</v>
      </c>
      <c r="D4233" s="73">
        <v>4750000</v>
      </c>
      <c r="E4233" s="74">
        <f t="shared" si="954"/>
        <v>101.06382978723406</v>
      </c>
    </row>
    <row r="4234" spans="1:5" s="60" customFormat="1" ht="19.5" x14ac:dyDescent="0.2">
      <c r="A4234" s="91">
        <v>510000</v>
      </c>
      <c r="B4234" s="75" t="s">
        <v>273</v>
      </c>
      <c r="C4234" s="134">
        <f t="shared" ref="C4234" si="962">C4235+C4238</f>
        <v>28600</v>
      </c>
      <c r="D4234" s="134">
        <f t="shared" ref="D4234" si="963">D4235+D4238</f>
        <v>27500</v>
      </c>
      <c r="E4234" s="135">
        <f t="shared" si="954"/>
        <v>96.15384615384616</v>
      </c>
    </row>
    <row r="4235" spans="1:5" s="60" customFormat="1" ht="19.5" x14ac:dyDescent="0.2">
      <c r="A4235" s="91">
        <v>511000</v>
      </c>
      <c r="B4235" s="75" t="s">
        <v>274</v>
      </c>
      <c r="C4235" s="134">
        <f t="shared" ref="C4235" si="964">SUM(C4236:C4237)</f>
        <v>21300</v>
      </c>
      <c r="D4235" s="134">
        <f t="shared" ref="D4235" si="965">SUM(D4236:D4237)</f>
        <v>20200</v>
      </c>
      <c r="E4235" s="135">
        <f t="shared" si="954"/>
        <v>94.835680751173712</v>
      </c>
    </row>
    <row r="4236" spans="1:5" s="60" customFormat="1" x14ac:dyDescent="0.2">
      <c r="A4236" s="89">
        <v>511300</v>
      </c>
      <c r="B4236" s="25" t="s">
        <v>277</v>
      </c>
      <c r="C4236" s="73">
        <v>14200</v>
      </c>
      <c r="D4236" s="73">
        <v>14200</v>
      </c>
      <c r="E4236" s="74">
        <f t="shared" si="954"/>
        <v>100</v>
      </c>
    </row>
    <row r="4237" spans="1:5" s="60" customFormat="1" x14ac:dyDescent="0.2">
      <c r="A4237" s="89">
        <v>511700</v>
      </c>
      <c r="B4237" s="25" t="s">
        <v>280</v>
      </c>
      <c r="C4237" s="73">
        <v>7100</v>
      </c>
      <c r="D4237" s="73">
        <v>6000</v>
      </c>
      <c r="E4237" s="74">
        <f t="shared" si="954"/>
        <v>84.507042253521121</v>
      </c>
    </row>
    <row r="4238" spans="1:5" s="60" customFormat="1" ht="19.5" x14ac:dyDescent="0.2">
      <c r="A4238" s="91">
        <v>516000</v>
      </c>
      <c r="B4238" s="75" t="s">
        <v>287</v>
      </c>
      <c r="C4238" s="134">
        <f t="shared" ref="C4238" si="966">C4239</f>
        <v>7300</v>
      </c>
      <c r="D4238" s="134">
        <f>D4239</f>
        <v>7300</v>
      </c>
      <c r="E4238" s="135">
        <f t="shared" si="954"/>
        <v>100</v>
      </c>
    </row>
    <row r="4239" spans="1:5" s="60" customFormat="1" x14ac:dyDescent="0.2">
      <c r="A4239" s="89">
        <v>516100</v>
      </c>
      <c r="B4239" s="25" t="s">
        <v>287</v>
      </c>
      <c r="C4239" s="73">
        <v>7300</v>
      </c>
      <c r="D4239" s="73">
        <v>7300</v>
      </c>
      <c r="E4239" s="74">
        <f t="shared" si="954"/>
        <v>100</v>
      </c>
    </row>
    <row r="4240" spans="1:5" s="79" customFormat="1" ht="19.5" x14ac:dyDescent="0.2">
      <c r="A4240" s="91">
        <v>630000</v>
      </c>
      <c r="B4240" s="75" t="s">
        <v>308</v>
      </c>
      <c r="C4240" s="134">
        <f>C4241+C4243</f>
        <v>35000</v>
      </c>
      <c r="D4240" s="134">
        <f>D4241+D4243</f>
        <v>70600</v>
      </c>
      <c r="E4240" s="135">
        <f t="shared" si="954"/>
        <v>201.71428571428572</v>
      </c>
    </row>
    <row r="4241" spans="1:5" s="79" customFormat="1" ht="19.5" x14ac:dyDescent="0.2">
      <c r="A4241" s="91">
        <v>631000</v>
      </c>
      <c r="B4241" s="75" t="s">
        <v>309</v>
      </c>
      <c r="C4241" s="134">
        <f>C4242</f>
        <v>0</v>
      </c>
      <c r="D4241" s="134">
        <f>D4242</f>
        <v>600</v>
      </c>
      <c r="E4241" s="135">
        <v>0</v>
      </c>
    </row>
    <row r="4242" spans="1:5" s="60" customFormat="1" x14ac:dyDescent="0.2">
      <c r="A4242" s="89">
        <v>631900</v>
      </c>
      <c r="B4242" s="25" t="s">
        <v>312</v>
      </c>
      <c r="C4242" s="73">
        <v>0</v>
      </c>
      <c r="D4242" s="73">
        <v>600</v>
      </c>
      <c r="E4242" s="74">
        <v>0</v>
      </c>
    </row>
    <row r="4243" spans="1:5" s="79" customFormat="1" ht="19.5" x14ac:dyDescent="0.2">
      <c r="A4243" s="91">
        <v>638000</v>
      </c>
      <c r="B4243" s="75" t="s">
        <v>317</v>
      </c>
      <c r="C4243" s="134">
        <f t="shared" ref="C4243" si="967">C4244</f>
        <v>35000</v>
      </c>
      <c r="D4243" s="134">
        <f>D4244</f>
        <v>70000</v>
      </c>
      <c r="E4243" s="135">
        <f t="shared" si="954"/>
        <v>200</v>
      </c>
    </row>
    <row r="4244" spans="1:5" s="60" customFormat="1" x14ac:dyDescent="0.2">
      <c r="A4244" s="89">
        <v>638100</v>
      </c>
      <c r="B4244" s="25" t="s">
        <v>318</v>
      </c>
      <c r="C4244" s="73">
        <v>35000</v>
      </c>
      <c r="D4244" s="73">
        <v>70000</v>
      </c>
      <c r="E4244" s="74">
        <f t="shared" si="954"/>
        <v>200</v>
      </c>
    </row>
    <row r="4245" spans="1:5" s="60" customFormat="1" x14ac:dyDescent="0.2">
      <c r="A4245" s="141"/>
      <c r="B4245" s="128" t="s">
        <v>327</v>
      </c>
      <c r="C4245" s="139">
        <f>C4207+C4229+C4234+C4240</f>
        <v>9504000</v>
      </c>
      <c r="D4245" s="139">
        <f>D4207+D4229+D4234+D4240</f>
        <v>9530000</v>
      </c>
      <c r="E4245" s="140">
        <f t="shared" si="954"/>
        <v>100.27356902356902</v>
      </c>
    </row>
    <row r="4246" spans="1:5" s="60" customFormat="1" x14ac:dyDescent="0.2">
      <c r="A4246" s="142"/>
      <c r="B4246" s="67"/>
      <c r="C4246" s="124"/>
      <c r="D4246" s="124"/>
      <c r="E4246" s="125"/>
    </row>
    <row r="4247" spans="1:5" s="60" customFormat="1" x14ac:dyDescent="0.2">
      <c r="A4247" s="77"/>
      <c r="B4247" s="67"/>
      <c r="C4247" s="132"/>
      <c r="D4247" s="132"/>
      <c r="E4247" s="133"/>
    </row>
    <row r="4248" spans="1:5" s="60" customFormat="1" ht="19.5" x14ac:dyDescent="0.2">
      <c r="A4248" s="89" t="s">
        <v>552</v>
      </c>
      <c r="B4248" s="75"/>
      <c r="C4248" s="132"/>
      <c r="D4248" s="132"/>
      <c r="E4248" s="133"/>
    </row>
    <row r="4249" spans="1:5" s="60" customFormat="1" ht="19.5" x14ac:dyDescent="0.2">
      <c r="A4249" s="89" t="s">
        <v>553</v>
      </c>
      <c r="B4249" s="75"/>
      <c r="C4249" s="132"/>
      <c r="D4249" s="132"/>
      <c r="E4249" s="133"/>
    </row>
    <row r="4250" spans="1:5" s="60" customFormat="1" ht="19.5" x14ac:dyDescent="0.2">
      <c r="A4250" s="89" t="s">
        <v>480</v>
      </c>
      <c r="B4250" s="75"/>
      <c r="C4250" s="132"/>
      <c r="D4250" s="132"/>
      <c r="E4250" s="133"/>
    </row>
    <row r="4251" spans="1:5" s="60" customFormat="1" ht="19.5" x14ac:dyDescent="0.2">
      <c r="A4251" s="89" t="s">
        <v>326</v>
      </c>
      <c r="B4251" s="75"/>
      <c r="C4251" s="132"/>
      <c r="D4251" s="132"/>
      <c r="E4251" s="133"/>
    </row>
    <row r="4252" spans="1:5" s="60" customFormat="1" ht="19.5" x14ac:dyDescent="0.2">
      <c r="A4252" s="89"/>
      <c r="B4252" s="75"/>
      <c r="C4252" s="132"/>
      <c r="D4252" s="132"/>
      <c r="E4252" s="133"/>
    </row>
    <row r="4253" spans="1:5" s="60" customFormat="1" ht="19.5" x14ac:dyDescent="0.2">
      <c r="A4253" s="89"/>
      <c r="B4253" s="75"/>
      <c r="C4253" s="132"/>
      <c r="D4253" s="132"/>
      <c r="E4253" s="133"/>
    </row>
    <row r="4254" spans="1:5" s="79" customFormat="1" ht="19.5" x14ac:dyDescent="0.2">
      <c r="A4254" s="91">
        <v>410000</v>
      </c>
      <c r="B4254" s="69" t="s">
        <v>42</v>
      </c>
      <c r="C4254" s="134">
        <f t="shared" ref="C4254" si="968">C4255+C4260+C4273</f>
        <v>4055800</v>
      </c>
      <c r="D4254" s="134">
        <f t="shared" ref="D4254" si="969">D4255+D4260+D4273</f>
        <v>3635100</v>
      </c>
      <c r="E4254" s="135">
        <f t="shared" ref="E4254:E4263" si="970">D4254/C4254*100</f>
        <v>89.627200552295477</v>
      </c>
    </row>
    <row r="4255" spans="1:5" s="79" customFormat="1" ht="19.5" x14ac:dyDescent="0.2">
      <c r="A4255" s="91">
        <v>411000</v>
      </c>
      <c r="B4255" s="69" t="s">
        <v>43</v>
      </c>
      <c r="C4255" s="134">
        <f t="shared" ref="C4255" si="971">SUM(C4256:C4259)</f>
        <v>3819300</v>
      </c>
      <c r="D4255" s="134">
        <f t="shared" ref="D4255" si="972">SUM(D4256:D4259)</f>
        <v>3443400</v>
      </c>
      <c r="E4255" s="135">
        <f t="shared" si="970"/>
        <v>90.157882334459188</v>
      </c>
    </row>
    <row r="4256" spans="1:5" s="60" customFormat="1" x14ac:dyDescent="0.2">
      <c r="A4256" s="89">
        <v>411100</v>
      </c>
      <c r="B4256" s="25" t="s">
        <v>44</v>
      </c>
      <c r="C4256" s="73">
        <v>3221300</v>
      </c>
      <c r="D4256" s="73">
        <v>2921500</v>
      </c>
      <c r="E4256" s="74">
        <f t="shared" si="970"/>
        <v>90.693198398162238</v>
      </c>
    </row>
    <row r="4257" spans="1:5" s="60" customFormat="1" ht="37.5" x14ac:dyDescent="0.2">
      <c r="A4257" s="89">
        <v>411200</v>
      </c>
      <c r="B4257" s="25" t="s">
        <v>45</v>
      </c>
      <c r="C4257" s="73">
        <v>444300</v>
      </c>
      <c r="D4257" s="73">
        <v>392400</v>
      </c>
      <c r="E4257" s="74">
        <f t="shared" si="970"/>
        <v>88.318703578663062</v>
      </c>
    </row>
    <row r="4258" spans="1:5" s="60" customFormat="1" ht="37.5" x14ac:dyDescent="0.2">
      <c r="A4258" s="89">
        <v>411300</v>
      </c>
      <c r="B4258" s="25" t="s">
        <v>46</v>
      </c>
      <c r="C4258" s="73">
        <v>133800</v>
      </c>
      <c r="D4258" s="73">
        <v>103500</v>
      </c>
      <c r="E4258" s="74">
        <f t="shared" si="970"/>
        <v>77.354260089686093</v>
      </c>
    </row>
    <row r="4259" spans="1:5" s="60" customFormat="1" x14ac:dyDescent="0.2">
      <c r="A4259" s="89">
        <v>411400</v>
      </c>
      <c r="B4259" s="25" t="s">
        <v>47</v>
      </c>
      <c r="C4259" s="73">
        <v>19900</v>
      </c>
      <c r="D4259" s="73">
        <v>26000</v>
      </c>
      <c r="E4259" s="74">
        <f t="shared" si="970"/>
        <v>130.6532663316583</v>
      </c>
    </row>
    <row r="4260" spans="1:5" s="79" customFormat="1" ht="19.5" x14ac:dyDescent="0.2">
      <c r="A4260" s="91">
        <v>412000</v>
      </c>
      <c r="B4260" s="75" t="s">
        <v>48</v>
      </c>
      <c r="C4260" s="134">
        <f t="shared" ref="C4260" si="973">SUM(C4261:C4272)</f>
        <v>236500</v>
      </c>
      <c r="D4260" s="134">
        <f>SUM(D4261:D4272)</f>
        <v>186700</v>
      </c>
      <c r="E4260" s="135">
        <f t="shared" si="970"/>
        <v>78.942917547568712</v>
      </c>
    </row>
    <row r="4261" spans="1:5" s="60" customFormat="1" x14ac:dyDescent="0.2">
      <c r="A4261" s="89">
        <v>412100</v>
      </c>
      <c r="B4261" s="25" t="s">
        <v>49</v>
      </c>
      <c r="C4261" s="73">
        <v>1000</v>
      </c>
      <c r="D4261" s="73">
        <v>1100</v>
      </c>
      <c r="E4261" s="74">
        <f t="shared" si="970"/>
        <v>110.00000000000001</v>
      </c>
    </row>
    <row r="4262" spans="1:5" s="60" customFormat="1" ht="37.5" x14ac:dyDescent="0.2">
      <c r="A4262" s="89">
        <v>412200</v>
      </c>
      <c r="B4262" s="25" t="s">
        <v>50</v>
      </c>
      <c r="C4262" s="73">
        <v>45500</v>
      </c>
      <c r="D4262" s="73">
        <v>37400</v>
      </c>
      <c r="E4262" s="74">
        <f t="shared" si="970"/>
        <v>82.19780219780219</v>
      </c>
    </row>
    <row r="4263" spans="1:5" s="60" customFormat="1" x14ac:dyDescent="0.2">
      <c r="A4263" s="89">
        <v>412300</v>
      </c>
      <c r="B4263" s="25" t="s">
        <v>51</v>
      </c>
      <c r="C4263" s="73">
        <v>28400</v>
      </c>
      <c r="D4263" s="73">
        <v>26500</v>
      </c>
      <c r="E4263" s="74">
        <f t="shared" si="970"/>
        <v>93.309859154929569</v>
      </c>
    </row>
    <row r="4264" spans="1:5" s="60" customFormat="1" x14ac:dyDescent="0.2">
      <c r="A4264" s="89">
        <v>412500</v>
      </c>
      <c r="B4264" s="25" t="s">
        <v>55</v>
      </c>
      <c r="C4264" s="73">
        <v>18000</v>
      </c>
      <c r="D4264" s="73">
        <v>11700</v>
      </c>
      <c r="E4264" s="74">
        <f t="shared" ref="E4264:E4322" si="974">D4264/C4264*100</f>
        <v>65</v>
      </c>
    </row>
    <row r="4265" spans="1:5" s="60" customFormat="1" x14ac:dyDescent="0.2">
      <c r="A4265" s="89">
        <v>412600</v>
      </c>
      <c r="B4265" s="25" t="s">
        <v>56</v>
      </c>
      <c r="C4265" s="73">
        <v>65400</v>
      </c>
      <c r="D4265" s="73">
        <v>43000</v>
      </c>
      <c r="E4265" s="74">
        <f t="shared" si="974"/>
        <v>65.749235474006113</v>
      </c>
    </row>
    <row r="4266" spans="1:5" s="60" customFormat="1" x14ac:dyDescent="0.2">
      <c r="A4266" s="89">
        <v>412700</v>
      </c>
      <c r="B4266" s="25" t="s">
        <v>58</v>
      </c>
      <c r="C4266" s="73">
        <v>31900</v>
      </c>
      <c r="D4266" s="73">
        <v>21500</v>
      </c>
      <c r="E4266" s="74">
        <f t="shared" si="974"/>
        <v>67.398119122257043</v>
      </c>
    </row>
    <row r="4267" spans="1:5" s="60" customFormat="1" x14ac:dyDescent="0.2">
      <c r="A4267" s="89">
        <v>412900</v>
      </c>
      <c r="B4267" s="25" t="s">
        <v>74</v>
      </c>
      <c r="C4267" s="73">
        <v>11000</v>
      </c>
      <c r="D4267" s="73">
        <v>11000</v>
      </c>
      <c r="E4267" s="74">
        <f t="shared" si="974"/>
        <v>100</v>
      </c>
    </row>
    <row r="4268" spans="1:5" s="60" customFormat="1" x14ac:dyDescent="0.2">
      <c r="A4268" s="89">
        <v>412900</v>
      </c>
      <c r="B4268" s="25" t="s">
        <v>75</v>
      </c>
      <c r="C4268" s="73">
        <v>0</v>
      </c>
      <c r="D4268" s="73">
        <v>7500</v>
      </c>
      <c r="E4268" s="74">
        <v>0</v>
      </c>
    </row>
    <row r="4269" spans="1:5" s="60" customFormat="1" x14ac:dyDescent="0.2">
      <c r="A4269" s="89">
        <v>412900</v>
      </c>
      <c r="B4269" s="25" t="s">
        <v>76</v>
      </c>
      <c r="C4269" s="73">
        <v>13800</v>
      </c>
      <c r="D4269" s="73">
        <v>5000</v>
      </c>
      <c r="E4269" s="74">
        <f t="shared" si="974"/>
        <v>36.231884057971016</v>
      </c>
    </row>
    <row r="4270" spans="1:5" s="60" customFormat="1" x14ac:dyDescent="0.2">
      <c r="A4270" s="89">
        <v>412900</v>
      </c>
      <c r="B4270" s="126" t="s">
        <v>77</v>
      </c>
      <c r="C4270" s="73">
        <v>9500</v>
      </c>
      <c r="D4270" s="73">
        <v>12000</v>
      </c>
      <c r="E4270" s="74">
        <f t="shared" si="974"/>
        <v>126.31578947368421</v>
      </c>
    </row>
    <row r="4271" spans="1:5" s="60" customFormat="1" x14ac:dyDescent="0.2">
      <c r="A4271" s="89">
        <v>412900</v>
      </c>
      <c r="B4271" s="25" t="s">
        <v>78</v>
      </c>
      <c r="C4271" s="73">
        <v>7000</v>
      </c>
      <c r="D4271" s="73">
        <v>7000</v>
      </c>
      <c r="E4271" s="74">
        <f t="shared" si="974"/>
        <v>100</v>
      </c>
    </row>
    <row r="4272" spans="1:5" s="60" customFormat="1" x14ac:dyDescent="0.2">
      <c r="A4272" s="89">
        <v>412900</v>
      </c>
      <c r="B4272" s="25" t="s">
        <v>80</v>
      </c>
      <c r="C4272" s="73">
        <v>5000</v>
      </c>
      <c r="D4272" s="73">
        <v>3000</v>
      </c>
      <c r="E4272" s="74">
        <f t="shared" si="974"/>
        <v>60</v>
      </c>
    </row>
    <row r="4273" spans="1:5" s="79" customFormat="1" ht="39" x14ac:dyDescent="0.2">
      <c r="A4273" s="91">
        <v>418000</v>
      </c>
      <c r="B4273" s="75" t="s">
        <v>217</v>
      </c>
      <c r="C4273" s="134">
        <f t="shared" ref="C4273" si="975">C4274</f>
        <v>0</v>
      </c>
      <c r="D4273" s="134">
        <f>D4274</f>
        <v>5000</v>
      </c>
      <c r="E4273" s="135">
        <v>0</v>
      </c>
    </row>
    <row r="4274" spans="1:5" s="60" customFormat="1" x14ac:dyDescent="0.2">
      <c r="A4274" s="89">
        <v>418400</v>
      </c>
      <c r="B4274" s="25" t="s">
        <v>219</v>
      </c>
      <c r="C4274" s="73">
        <v>0</v>
      </c>
      <c r="D4274" s="73">
        <v>5000</v>
      </c>
      <c r="E4274" s="74">
        <v>0</v>
      </c>
    </row>
    <row r="4275" spans="1:5" s="79" customFormat="1" ht="19.5" x14ac:dyDescent="0.2">
      <c r="A4275" s="91">
        <v>480000</v>
      </c>
      <c r="B4275" s="75" t="s">
        <v>221</v>
      </c>
      <c r="C4275" s="134">
        <f t="shared" ref="C4275" si="976">C4276</f>
        <v>25000</v>
      </c>
      <c r="D4275" s="134">
        <f>D4276</f>
        <v>25000</v>
      </c>
      <c r="E4275" s="135">
        <f t="shared" si="974"/>
        <v>100</v>
      </c>
    </row>
    <row r="4276" spans="1:5" s="79" customFormat="1" ht="19.5" x14ac:dyDescent="0.2">
      <c r="A4276" s="91">
        <v>487000</v>
      </c>
      <c r="B4276" s="75" t="s">
        <v>23</v>
      </c>
      <c r="C4276" s="134">
        <f>C4277</f>
        <v>25000</v>
      </c>
      <c r="D4276" s="134">
        <f>D4277</f>
        <v>25000</v>
      </c>
      <c r="E4276" s="135">
        <f t="shared" si="974"/>
        <v>100</v>
      </c>
    </row>
    <row r="4277" spans="1:5" s="60" customFormat="1" x14ac:dyDescent="0.2">
      <c r="A4277" s="89">
        <v>487100</v>
      </c>
      <c r="B4277" s="25" t="s">
        <v>637</v>
      </c>
      <c r="C4277" s="73">
        <v>25000</v>
      </c>
      <c r="D4277" s="73">
        <v>25000</v>
      </c>
      <c r="E4277" s="74">
        <f t="shared" si="974"/>
        <v>100</v>
      </c>
    </row>
    <row r="4278" spans="1:5" s="79" customFormat="1" ht="19.5" x14ac:dyDescent="0.2">
      <c r="A4278" s="91">
        <v>510000</v>
      </c>
      <c r="B4278" s="75" t="s">
        <v>273</v>
      </c>
      <c r="C4278" s="134">
        <f>C4279+C4284+C4282</f>
        <v>1851000</v>
      </c>
      <c r="D4278" s="134">
        <f>D4279+D4284+D4282</f>
        <v>1845900</v>
      </c>
      <c r="E4278" s="135">
        <f t="shared" si="974"/>
        <v>99.724473257698548</v>
      </c>
    </row>
    <row r="4279" spans="1:5" s="79" customFormat="1" ht="19.5" x14ac:dyDescent="0.2">
      <c r="A4279" s="91">
        <v>511000</v>
      </c>
      <c r="B4279" s="75" t="s">
        <v>274</v>
      </c>
      <c r="C4279" s="134">
        <f>C4281+C4280</f>
        <v>1845000</v>
      </c>
      <c r="D4279" s="134">
        <f>D4281+D4280</f>
        <v>140900</v>
      </c>
      <c r="E4279" s="135">
        <f t="shared" si="974"/>
        <v>7.6368563685636852</v>
      </c>
    </row>
    <row r="4280" spans="1:5" s="60" customFormat="1" x14ac:dyDescent="0.2">
      <c r="A4280" s="138">
        <v>511100</v>
      </c>
      <c r="B4280" s="25" t="s">
        <v>275</v>
      </c>
      <c r="C4280" s="73">
        <v>1700000</v>
      </c>
      <c r="D4280" s="73">
        <v>0</v>
      </c>
      <c r="E4280" s="74">
        <f t="shared" si="974"/>
        <v>0</v>
      </c>
    </row>
    <row r="4281" spans="1:5" s="60" customFormat="1" x14ac:dyDescent="0.2">
      <c r="A4281" s="89">
        <v>511300</v>
      </c>
      <c r="B4281" s="25" t="s">
        <v>277</v>
      </c>
      <c r="C4281" s="73">
        <v>145000</v>
      </c>
      <c r="D4281" s="73">
        <v>140900</v>
      </c>
      <c r="E4281" s="74">
        <f t="shared" si="974"/>
        <v>97.172413793103445</v>
      </c>
    </row>
    <row r="4282" spans="1:5" s="79" customFormat="1" ht="19.5" x14ac:dyDescent="0.2">
      <c r="A4282" s="91">
        <v>513000</v>
      </c>
      <c r="B4282" s="75" t="s">
        <v>282</v>
      </c>
      <c r="C4282" s="134">
        <f t="shared" ref="C4282:D4282" si="977">C4283</f>
        <v>0</v>
      </c>
      <c r="D4282" s="134">
        <f t="shared" si="977"/>
        <v>1700000</v>
      </c>
      <c r="E4282" s="135">
        <v>0</v>
      </c>
    </row>
    <row r="4283" spans="1:5" s="60" customFormat="1" x14ac:dyDescent="0.2">
      <c r="A4283" s="89">
        <v>513100</v>
      </c>
      <c r="B4283" s="25" t="s">
        <v>670</v>
      </c>
      <c r="C4283" s="73">
        <v>0</v>
      </c>
      <c r="D4283" s="73">
        <v>1700000</v>
      </c>
      <c r="E4283" s="74">
        <v>0</v>
      </c>
    </row>
    <row r="4284" spans="1:5" s="79" customFormat="1" ht="19.5" x14ac:dyDescent="0.2">
      <c r="A4284" s="91">
        <v>516000</v>
      </c>
      <c r="B4284" s="75" t="s">
        <v>287</v>
      </c>
      <c r="C4284" s="134">
        <f t="shared" ref="C4284" si="978">C4285</f>
        <v>6000</v>
      </c>
      <c r="D4284" s="134">
        <f>D4285</f>
        <v>5000</v>
      </c>
      <c r="E4284" s="135">
        <f t="shared" si="974"/>
        <v>83.333333333333343</v>
      </c>
    </row>
    <row r="4285" spans="1:5" s="60" customFormat="1" x14ac:dyDescent="0.2">
      <c r="A4285" s="89">
        <v>516100</v>
      </c>
      <c r="B4285" s="25" t="s">
        <v>287</v>
      </c>
      <c r="C4285" s="73">
        <v>6000</v>
      </c>
      <c r="D4285" s="73">
        <v>5000</v>
      </c>
      <c r="E4285" s="74">
        <f t="shared" si="974"/>
        <v>83.333333333333343</v>
      </c>
    </row>
    <row r="4286" spans="1:5" s="79" customFormat="1" ht="19.5" x14ac:dyDescent="0.2">
      <c r="A4286" s="91">
        <v>630000</v>
      </c>
      <c r="B4286" s="75" t="s">
        <v>308</v>
      </c>
      <c r="C4286" s="134">
        <f>C4287</f>
        <v>48000</v>
      </c>
      <c r="D4286" s="134">
        <f>D4287</f>
        <v>105000</v>
      </c>
      <c r="E4286" s="135">
        <f t="shared" si="974"/>
        <v>218.75</v>
      </c>
    </row>
    <row r="4287" spans="1:5" s="79" customFormat="1" ht="19.5" x14ac:dyDescent="0.2">
      <c r="A4287" s="91">
        <v>638000</v>
      </c>
      <c r="B4287" s="75" t="s">
        <v>317</v>
      </c>
      <c r="C4287" s="134">
        <f t="shared" ref="C4287" si="979">C4288</f>
        <v>48000</v>
      </c>
      <c r="D4287" s="134">
        <f>D4288</f>
        <v>105000</v>
      </c>
      <c r="E4287" s="135">
        <f t="shared" si="974"/>
        <v>218.75</v>
      </c>
    </row>
    <row r="4288" spans="1:5" s="60" customFormat="1" x14ac:dyDescent="0.2">
      <c r="A4288" s="89">
        <v>638100</v>
      </c>
      <c r="B4288" s="25" t="s">
        <v>318</v>
      </c>
      <c r="C4288" s="73">
        <v>48000</v>
      </c>
      <c r="D4288" s="73">
        <v>105000</v>
      </c>
      <c r="E4288" s="74">
        <f t="shared" si="974"/>
        <v>218.75</v>
      </c>
    </row>
    <row r="4289" spans="1:5" s="60" customFormat="1" x14ac:dyDescent="0.2">
      <c r="A4289" s="141"/>
      <c r="B4289" s="128" t="s">
        <v>327</v>
      </c>
      <c r="C4289" s="139">
        <f>C4254+C4278+C4286+C4275</f>
        <v>5979800</v>
      </c>
      <c r="D4289" s="139">
        <f>D4254+D4278+D4286+D4275</f>
        <v>5611000</v>
      </c>
      <c r="E4289" s="140">
        <f t="shared" si="974"/>
        <v>93.832569651158906</v>
      </c>
    </row>
    <row r="4290" spans="1:5" s="60" customFormat="1" x14ac:dyDescent="0.2">
      <c r="A4290" s="142"/>
      <c r="B4290" s="67"/>
      <c r="C4290" s="132"/>
      <c r="D4290" s="132"/>
      <c r="E4290" s="133"/>
    </row>
    <row r="4291" spans="1:5" s="60" customFormat="1" x14ac:dyDescent="0.2">
      <c r="A4291" s="77"/>
      <c r="B4291" s="67"/>
      <c r="C4291" s="132"/>
      <c r="D4291" s="132"/>
      <c r="E4291" s="133"/>
    </row>
    <row r="4292" spans="1:5" s="60" customFormat="1" ht="19.5" x14ac:dyDescent="0.2">
      <c r="A4292" s="89" t="s">
        <v>554</v>
      </c>
      <c r="B4292" s="75"/>
      <c r="C4292" s="132"/>
      <c r="D4292" s="132"/>
      <c r="E4292" s="133"/>
    </row>
    <row r="4293" spans="1:5" s="60" customFormat="1" ht="19.5" x14ac:dyDescent="0.2">
      <c r="A4293" s="89" t="s">
        <v>555</v>
      </c>
      <c r="B4293" s="75"/>
      <c r="C4293" s="132"/>
      <c r="D4293" s="132"/>
      <c r="E4293" s="133"/>
    </row>
    <row r="4294" spans="1:5" s="60" customFormat="1" ht="19.5" x14ac:dyDescent="0.2">
      <c r="A4294" s="89" t="s">
        <v>352</v>
      </c>
      <c r="B4294" s="75"/>
      <c r="C4294" s="132"/>
      <c r="D4294" s="132"/>
      <c r="E4294" s="133"/>
    </row>
    <row r="4295" spans="1:5" s="60" customFormat="1" ht="19.5" x14ac:dyDescent="0.2">
      <c r="A4295" s="89" t="s">
        <v>326</v>
      </c>
      <c r="B4295" s="75"/>
      <c r="C4295" s="132"/>
      <c r="D4295" s="132"/>
      <c r="E4295" s="133"/>
    </row>
    <row r="4296" spans="1:5" s="60" customFormat="1" x14ac:dyDescent="0.2">
      <c r="A4296" s="142"/>
      <c r="B4296" s="66"/>
      <c r="C4296" s="124"/>
      <c r="D4296" s="124"/>
      <c r="E4296" s="125"/>
    </row>
    <row r="4297" spans="1:5" s="60" customFormat="1" ht="19.5" x14ac:dyDescent="0.2">
      <c r="A4297" s="91">
        <v>410000</v>
      </c>
      <c r="B4297" s="69" t="s">
        <v>42</v>
      </c>
      <c r="C4297" s="134">
        <f>C4298+C4303+C4322+C4324+C4342</f>
        <v>6668400</v>
      </c>
      <c r="D4297" s="134">
        <f>D4298+D4303+D4322+D4324+D4342</f>
        <v>10048599.999999998</v>
      </c>
      <c r="E4297" s="135">
        <f t="shared" si="974"/>
        <v>150.68982064663186</v>
      </c>
    </row>
    <row r="4298" spans="1:5" s="60" customFormat="1" ht="19.5" x14ac:dyDescent="0.2">
      <c r="A4298" s="91">
        <v>411000</v>
      </c>
      <c r="B4298" s="69" t="s">
        <v>43</v>
      </c>
      <c r="C4298" s="134">
        <f t="shared" ref="C4298" si="980">SUM(C4299:C4302)</f>
        <v>1318800</v>
      </c>
      <c r="D4298" s="134">
        <f t="shared" ref="D4298" si="981">SUM(D4299:D4302)</f>
        <v>1288700</v>
      </c>
      <c r="E4298" s="135">
        <f t="shared" si="974"/>
        <v>97.717622080679405</v>
      </c>
    </row>
    <row r="4299" spans="1:5" s="60" customFormat="1" x14ac:dyDescent="0.2">
      <c r="A4299" s="89">
        <v>411100</v>
      </c>
      <c r="B4299" s="25" t="s">
        <v>44</v>
      </c>
      <c r="C4299" s="73">
        <v>1269200</v>
      </c>
      <c r="D4299" s="73">
        <v>1210000</v>
      </c>
      <c r="E4299" s="74">
        <f t="shared" si="974"/>
        <v>95.335644500472739</v>
      </c>
    </row>
    <row r="4300" spans="1:5" s="60" customFormat="1" ht="37.5" x14ac:dyDescent="0.2">
      <c r="A4300" s="89">
        <v>411200</v>
      </c>
      <c r="B4300" s="25" t="s">
        <v>45</v>
      </c>
      <c r="C4300" s="73">
        <v>33000</v>
      </c>
      <c r="D4300" s="73">
        <v>32200</v>
      </c>
      <c r="E4300" s="74">
        <f t="shared" si="974"/>
        <v>97.575757575757578</v>
      </c>
    </row>
    <row r="4301" spans="1:5" s="60" customFormat="1" ht="37.5" x14ac:dyDescent="0.2">
      <c r="A4301" s="89">
        <v>411300</v>
      </c>
      <c r="B4301" s="25" t="s">
        <v>46</v>
      </c>
      <c r="C4301" s="73">
        <v>4900</v>
      </c>
      <c r="D4301" s="73">
        <v>33500</v>
      </c>
      <c r="E4301" s="74"/>
    </row>
    <row r="4302" spans="1:5" s="60" customFormat="1" x14ac:dyDescent="0.2">
      <c r="A4302" s="89">
        <v>411400</v>
      </c>
      <c r="B4302" s="25" t="s">
        <v>47</v>
      </c>
      <c r="C4302" s="73">
        <v>11700</v>
      </c>
      <c r="D4302" s="73">
        <v>13000</v>
      </c>
      <c r="E4302" s="74">
        <f t="shared" si="974"/>
        <v>111.11111111111111</v>
      </c>
    </row>
    <row r="4303" spans="1:5" s="60" customFormat="1" ht="19.5" x14ac:dyDescent="0.2">
      <c r="A4303" s="91">
        <v>412000</v>
      </c>
      <c r="B4303" s="75" t="s">
        <v>48</v>
      </c>
      <c r="C4303" s="134">
        <f t="shared" ref="C4303" si="982">SUM(C4304:C4321)</f>
        <v>432600</v>
      </c>
      <c r="D4303" s="134">
        <f>SUM(D4304:D4321)</f>
        <v>378900</v>
      </c>
      <c r="E4303" s="135">
        <f t="shared" si="974"/>
        <v>87.586685159500703</v>
      </c>
    </row>
    <row r="4304" spans="1:5" s="60" customFormat="1" ht="37.5" x14ac:dyDescent="0.2">
      <c r="A4304" s="89">
        <v>412200</v>
      </c>
      <c r="B4304" s="25" t="s">
        <v>50</v>
      </c>
      <c r="C4304" s="73">
        <v>27600</v>
      </c>
      <c r="D4304" s="73">
        <v>24500</v>
      </c>
      <c r="E4304" s="74">
        <f t="shared" si="974"/>
        <v>88.768115942028984</v>
      </c>
    </row>
    <row r="4305" spans="1:5" s="60" customFormat="1" x14ac:dyDescent="0.2">
      <c r="A4305" s="89">
        <v>412300</v>
      </c>
      <c r="B4305" s="25" t="s">
        <v>51</v>
      </c>
      <c r="C4305" s="73">
        <v>25000</v>
      </c>
      <c r="D4305" s="73">
        <v>24000</v>
      </c>
      <c r="E4305" s="74">
        <f t="shared" si="974"/>
        <v>96</v>
      </c>
    </row>
    <row r="4306" spans="1:5" s="60" customFormat="1" x14ac:dyDescent="0.2">
      <c r="A4306" s="89">
        <v>412500</v>
      </c>
      <c r="B4306" s="25" t="s">
        <v>55</v>
      </c>
      <c r="C4306" s="73">
        <v>24000</v>
      </c>
      <c r="D4306" s="73">
        <v>23000</v>
      </c>
      <c r="E4306" s="74">
        <f t="shared" si="974"/>
        <v>95.833333333333343</v>
      </c>
    </row>
    <row r="4307" spans="1:5" s="60" customFormat="1" x14ac:dyDescent="0.2">
      <c r="A4307" s="89">
        <v>412600</v>
      </c>
      <c r="B4307" s="25" t="s">
        <v>56</v>
      </c>
      <c r="C4307" s="73">
        <v>33000</v>
      </c>
      <c r="D4307" s="73">
        <v>34000</v>
      </c>
      <c r="E4307" s="74">
        <f t="shared" si="974"/>
        <v>103.03030303030303</v>
      </c>
    </row>
    <row r="4308" spans="1:5" s="60" customFormat="1" x14ac:dyDescent="0.2">
      <c r="A4308" s="89">
        <v>412700</v>
      </c>
      <c r="B4308" s="25" t="s">
        <v>58</v>
      </c>
      <c r="C4308" s="73">
        <v>56500</v>
      </c>
      <c r="D4308" s="73">
        <v>51900</v>
      </c>
      <c r="E4308" s="74">
        <f t="shared" si="974"/>
        <v>91.858407079646014</v>
      </c>
    </row>
    <row r="4309" spans="1:5" s="60" customFormat="1" ht="37.5" x14ac:dyDescent="0.2">
      <c r="A4309" s="89">
        <v>412700</v>
      </c>
      <c r="B4309" s="25" t="s">
        <v>70</v>
      </c>
      <c r="C4309" s="73">
        <v>45000</v>
      </c>
      <c r="D4309" s="73">
        <v>9400</v>
      </c>
      <c r="E4309" s="74">
        <f t="shared" si="974"/>
        <v>20.888888888888889</v>
      </c>
    </row>
    <row r="4310" spans="1:5" s="60" customFormat="1" ht="37.5" x14ac:dyDescent="0.2">
      <c r="A4310" s="89">
        <v>412700</v>
      </c>
      <c r="B4310" s="25" t="s">
        <v>71</v>
      </c>
      <c r="C4310" s="73">
        <v>12600</v>
      </c>
      <c r="D4310" s="73">
        <v>7600</v>
      </c>
      <c r="E4310" s="74">
        <f t="shared" si="974"/>
        <v>60.317460317460316</v>
      </c>
    </row>
    <row r="4311" spans="1:5" s="60" customFormat="1" x14ac:dyDescent="0.2">
      <c r="A4311" s="89">
        <v>412700</v>
      </c>
      <c r="B4311" s="25" t="s">
        <v>72</v>
      </c>
      <c r="C4311" s="73">
        <v>30000</v>
      </c>
      <c r="D4311" s="73">
        <v>16000</v>
      </c>
      <c r="E4311" s="74">
        <f t="shared" si="974"/>
        <v>53.333333333333336</v>
      </c>
    </row>
    <row r="4312" spans="1:5" s="60" customFormat="1" x14ac:dyDescent="0.2">
      <c r="A4312" s="89">
        <v>412900</v>
      </c>
      <c r="B4312" s="126" t="s">
        <v>74</v>
      </c>
      <c r="C4312" s="73">
        <v>5000</v>
      </c>
      <c r="D4312" s="73">
        <v>5000</v>
      </c>
      <c r="E4312" s="74">
        <f t="shared" si="974"/>
        <v>100</v>
      </c>
    </row>
    <row r="4313" spans="1:5" s="60" customFormat="1" x14ac:dyDescent="0.2">
      <c r="A4313" s="89">
        <v>412900</v>
      </c>
      <c r="B4313" s="126" t="s">
        <v>75</v>
      </c>
      <c r="C4313" s="73">
        <v>82000</v>
      </c>
      <c r="D4313" s="73">
        <v>82000</v>
      </c>
      <c r="E4313" s="74">
        <f t="shared" si="974"/>
        <v>100</v>
      </c>
    </row>
    <row r="4314" spans="1:5" s="60" customFormat="1" x14ac:dyDescent="0.2">
      <c r="A4314" s="89">
        <v>412900</v>
      </c>
      <c r="B4314" s="126" t="s">
        <v>76</v>
      </c>
      <c r="C4314" s="73">
        <v>14000</v>
      </c>
      <c r="D4314" s="73">
        <v>14000</v>
      </c>
      <c r="E4314" s="74">
        <f t="shared" si="974"/>
        <v>100</v>
      </c>
    </row>
    <row r="4315" spans="1:5" s="60" customFormat="1" x14ac:dyDescent="0.2">
      <c r="A4315" s="89">
        <v>412900</v>
      </c>
      <c r="B4315" s="126" t="s">
        <v>77</v>
      </c>
      <c r="C4315" s="73">
        <v>3000</v>
      </c>
      <c r="D4315" s="73">
        <v>7000</v>
      </c>
      <c r="E4315" s="74">
        <f t="shared" si="974"/>
        <v>233.33333333333334</v>
      </c>
    </row>
    <row r="4316" spans="1:5" s="60" customFormat="1" x14ac:dyDescent="0.2">
      <c r="A4316" s="89">
        <v>412900</v>
      </c>
      <c r="B4316" s="126" t="s">
        <v>78</v>
      </c>
      <c r="C4316" s="73">
        <v>2600</v>
      </c>
      <c r="D4316" s="73">
        <v>3000</v>
      </c>
      <c r="E4316" s="74">
        <f t="shared" si="974"/>
        <v>115.38461538461537</v>
      </c>
    </row>
    <row r="4317" spans="1:5" s="60" customFormat="1" x14ac:dyDescent="0.2">
      <c r="A4317" s="89">
        <v>412900</v>
      </c>
      <c r="B4317" s="25" t="s">
        <v>80</v>
      </c>
      <c r="C4317" s="73">
        <v>2300</v>
      </c>
      <c r="D4317" s="73">
        <v>2500</v>
      </c>
      <c r="E4317" s="74">
        <f t="shared" si="974"/>
        <v>108.69565217391303</v>
      </c>
    </row>
    <row r="4318" spans="1:5" s="60" customFormat="1" x14ac:dyDescent="0.2">
      <c r="A4318" s="89">
        <v>412900</v>
      </c>
      <c r="B4318" s="25" t="s">
        <v>81</v>
      </c>
      <c r="C4318" s="73">
        <v>17000</v>
      </c>
      <c r="D4318" s="73">
        <v>22000</v>
      </c>
      <c r="E4318" s="74">
        <f t="shared" si="974"/>
        <v>129.41176470588235</v>
      </c>
    </row>
    <row r="4319" spans="1:5" s="60" customFormat="1" x14ac:dyDescent="0.2">
      <c r="A4319" s="89">
        <v>412900</v>
      </c>
      <c r="B4319" s="25" t="s">
        <v>90</v>
      </c>
      <c r="C4319" s="73">
        <v>15000</v>
      </c>
      <c r="D4319" s="73">
        <v>14999.999999999998</v>
      </c>
      <c r="E4319" s="74">
        <f t="shared" si="974"/>
        <v>99.999999999999986</v>
      </c>
    </row>
    <row r="4320" spans="1:5" s="60" customFormat="1" ht="18.75" customHeight="1" x14ac:dyDescent="0.2">
      <c r="A4320" s="89">
        <v>412900</v>
      </c>
      <c r="B4320" s="25" t="s">
        <v>91</v>
      </c>
      <c r="C4320" s="73">
        <v>29000</v>
      </c>
      <c r="D4320" s="73">
        <v>29000</v>
      </c>
      <c r="E4320" s="74">
        <f t="shared" si="974"/>
        <v>100</v>
      </c>
    </row>
    <row r="4321" spans="1:5" s="60" customFormat="1" ht="37.5" x14ac:dyDescent="0.2">
      <c r="A4321" s="89">
        <v>412900</v>
      </c>
      <c r="B4321" s="25" t="s">
        <v>92</v>
      </c>
      <c r="C4321" s="73">
        <v>9000</v>
      </c>
      <c r="D4321" s="73">
        <v>9000</v>
      </c>
      <c r="E4321" s="74">
        <f t="shared" si="974"/>
        <v>100</v>
      </c>
    </row>
    <row r="4322" spans="1:5" s="60" customFormat="1" ht="19.5" x14ac:dyDescent="0.2">
      <c r="A4322" s="91">
        <v>414000</v>
      </c>
      <c r="B4322" s="75" t="s">
        <v>111</v>
      </c>
      <c r="C4322" s="134">
        <f t="shared" ref="C4322" si="983">SUM(C4323:C4323)</f>
        <v>1700000</v>
      </c>
      <c r="D4322" s="134">
        <f>SUM(D4323:D4323)</f>
        <v>1610000</v>
      </c>
      <c r="E4322" s="135">
        <f t="shared" si="974"/>
        <v>94.705882352941174</v>
      </c>
    </row>
    <row r="4323" spans="1:5" s="60" customFormat="1" ht="18.75" customHeight="1" x14ac:dyDescent="0.2">
      <c r="A4323" s="89">
        <v>414100</v>
      </c>
      <c r="B4323" s="25" t="s">
        <v>124</v>
      </c>
      <c r="C4323" s="73">
        <v>1700000</v>
      </c>
      <c r="D4323" s="73">
        <v>1610000</v>
      </c>
      <c r="E4323" s="74">
        <f t="shared" ref="E4323:E4377" si="984">D4323/C4323*100</f>
        <v>94.705882352941174</v>
      </c>
    </row>
    <row r="4324" spans="1:5" s="60" customFormat="1" ht="19.5" x14ac:dyDescent="0.2">
      <c r="A4324" s="91">
        <v>415000</v>
      </c>
      <c r="B4324" s="75" t="s">
        <v>125</v>
      </c>
      <c r="C4324" s="134">
        <f>SUM(C4325:C4341)</f>
        <v>2892000</v>
      </c>
      <c r="D4324" s="134">
        <f>SUM(D4325:D4341)</f>
        <v>6445999.9999999981</v>
      </c>
      <c r="E4324" s="135">
        <f t="shared" si="984"/>
        <v>222.89073305670809</v>
      </c>
    </row>
    <row r="4325" spans="1:5" s="60" customFormat="1" ht="18.75" customHeight="1" x14ac:dyDescent="0.2">
      <c r="A4325" s="89">
        <v>415200</v>
      </c>
      <c r="B4325" s="25" t="s">
        <v>556</v>
      </c>
      <c r="C4325" s="73">
        <v>80000</v>
      </c>
      <c r="D4325" s="73">
        <v>115700</v>
      </c>
      <c r="E4325" s="74">
        <f t="shared" si="984"/>
        <v>144.625</v>
      </c>
    </row>
    <row r="4326" spans="1:5" s="60" customFormat="1" ht="37.5" x14ac:dyDescent="0.2">
      <c r="A4326" s="89">
        <v>415200</v>
      </c>
      <c r="B4326" s="25" t="s">
        <v>170</v>
      </c>
      <c r="C4326" s="73">
        <v>20000</v>
      </c>
      <c r="D4326" s="73">
        <v>20000</v>
      </c>
      <c r="E4326" s="74">
        <f t="shared" si="984"/>
        <v>100</v>
      </c>
    </row>
    <row r="4327" spans="1:5" s="60" customFormat="1" ht="37.5" x14ac:dyDescent="0.2">
      <c r="A4327" s="89">
        <v>415200</v>
      </c>
      <c r="B4327" s="25" t="s">
        <v>171</v>
      </c>
      <c r="C4327" s="73">
        <v>303000</v>
      </c>
      <c r="D4327" s="73">
        <v>303000</v>
      </c>
      <c r="E4327" s="74">
        <f t="shared" si="984"/>
        <v>100</v>
      </c>
    </row>
    <row r="4328" spans="1:5" s="60" customFormat="1" x14ac:dyDescent="0.2">
      <c r="A4328" s="89">
        <v>415200</v>
      </c>
      <c r="B4328" s="25" t="s">
        <v>172</v>
      </c>
      <c r="C4328" s="73">
        <v>50000</v>
      </c>
      <c r="D4328" s="73">
        <v>50000</v>
      </c>
      <c r="E4328" s="74">
        <f t="shared" si="984"/>
        <v>100</v>
      </c>
    </row>
    <row r="4329" spans="1:5" s="60" customFormat="1" x14ac:dyDescent="0.2">
      <c r="A4329" s="89">
        <v>415200</v>
      </c>
      <c r="B4329" s="25" t="s">
        <v>173</v>
      </c>
      <c r="C4329" s="73">
        <v>90000</v>
      </c>
      <c r="D4329" s="73">
        <v>90000</v>
      </c>
      <c r="E4329" s="74">
        <f t="shared" si="984"/>
        <v>100</v>
      </c>
    </row>
    <row r="4330" spans="1:5" s="60" customFormat="1" ht="37.5" x14ac:dyDescent="0.2">
      <c r="A4330" s="89">
        <v>415200</v>
      </c>
      <c r="B4330" s="25" t="s">
        <v>174</v>
      </c>
      <c r="C4330" s="73">
        <v>50000</v>
      </c>
      <c r="D4330" s="73">
        <v>50000</v>
      </c>
      <c r="E4330" s="74">
        <f t="shared" si="984"/>
        <v>100</v>
      </c>
    </row>
    <row r="4331" spans="1:5" s="60" customFormat="1" x14ac:dyDescent="0.2">
      <c r="A4331" s="89">
        <v>415200</v>
      </c>
      <c r="B4331" s="25" t="s">
        <v>175</v>
      </c>
      <c r="C4331" s="73">
        <v>1100000</v>
      </c>
      <c r="D4331" s="73">
        <v>3049999.9999999981</v>
      </c>
      <c r="E4331" s="74">
        <f t="shared" si="984"/>
        <v>277.27272727272714</v>
      </c>
    </row>
    <row r="4332" spans="1:5" s="60" customFormat="1" x14ac:dyDescent="0.2">
      <c r="A4332" s="89">
        <v>415200</v>
      </c>
      <c r="B4332" s="25" t="s">
        <v>176</v>
      </c>
      <c r="C4332" s="73">
        <v>30000</v>
      </c>
      <c r="D4332" s="73">
        <v>25299.999999999996</v>
      </c>
      <c r="E4332" s="74">
        <f t="shared" si="984"/>
        <v>84.333333333333314</v>
      </c>
    </row>
    <row r="4333" spans="1:5" s="60" customFormat="1" x14ac:dyDescent="0.2">
      <c r="A4333" s="89">
        <v>415200</v>
      </c>
      <c r="B4333" s="25" t="s">
        <v>177</v>
      </c>
      <c r="C4333" s="73">
        <v>85000</v>
      </c>
      <c r="D4333" s="73">
        <v>85000</v>
      </c>
      <c r="E4333" s="74">
        <f t="shared" si="984"/>
        <v>100</v>
      </c>
    </row>
    <row r="4334" spans="1:5" s="60" customFormat="1" x14ac:dyDescent="0.2">
      <c r="A4334" s="89">
        <v>415200</v>
      </c>
      <c r="B4334" s="25" t="s">
        <v>151</v>
      </c>
      <c r="C4334" s="73">
        <v>384000</v>
      </c>
      <c r="D4334" s="73">
        <v>417000</v>
      </c>
      <c r="E4334" s="74">
        <f t="shared" si="984"/>
        <v>108.59375</v>
      </c>
    </row>
    <row r="4335" spans="1:5" s="60" customFormat="1" ht="37.5" x14ac:dyDescent="0.2">
      <c r="A4335" s="89">
        <v>415200</v>
      </c>
      <c r="B4335" s="25" t="s">
        <v>178</v>
      </c>
      <c r="C4335" s="73">
        <v>125000</v>
      </c>
      <c r="D4335" s="73">
        <v>169999.99999999997</v>
      </c>
      <c r="E4335" s="74">
        <f t="shared" si="984"/>
        <v>136</v>
      </c>
    </row>
    <row r="4336" spans="1:5" s="60" customFormat="1" x14ac:dyDescent="0.2">
      <c r="A4336" s="89">
        <v>415200</v>
      </c>
      <c r="B4336" s="25" t="s">
        <v>179</v>
      </c>
      <c r="C4336" s="73">
        <v>240000</v>
      </c>
      <c r="D4336" s="73">
        <v>234999.99999999994</v>
      </c>
      <c r="E4336" s="74">
        <f t="shared" si="984"/>
        <v>97.916666666666643</v>
      </c>
    </row>
    <row r="4337" spans="1:5" s="60" customFormat="1" x14ac:dyDescent="0.2">
      <c r="A4337" s="89">
        <v>415200</v>
      </c>
      <c r="B4337" s="25" t="s">
        <v>180</v>
      </c>
      <c r="C4337" s="73">
        <v>170000</v>
      </c>
      <c r="D4337" s="73">
        <v>170000</v>
      </c>
      <c r="E4337" s="74">
        <f t="shared" si="984"/>
        <v>100</v>
      </c>
    </row>
    <row r="4338" spans="1:5" s="60" customFormat="1" x14ac:dyDescent="0.2">
      <c r="A4338" s="89">
        <v>415200</v>
      </c>
      <c r="B4338" s="25" t="s">
        <v>379</v>
      </c>
      <c r="C4338" s="73">
        <v>25000</v>
      </c>
      <c r="D4338" s="73">
        <v>25000</v>
      </c>
      <c r="E4338" s="74">
        <f t="shared" si="984"/>
        <v>100</v>
      </c>
    </row>
    <row r="4339" spans="1:5" s="60" customFormat="1" ht="18.75" customHeight="1" x14ac:dyDescent="0.2">
      <c r="A4339" s="89">
        <v>415200</v>
      </c>
      <c r="B4339" s="25" t="s">
        <v>181</v>
      </c>
      <c r="C4339" s="73">
        <v>50000</v>
      </c>
      <c r="D4339" s="73">
        <v>50000</v>
      </c>
      <c r="E4339" s="74">
        <f t="shared" si="984"/>
        <v>100</v>
      </c>
    </row>
    <row r="4340" spans="1:5" s="60" customFormat="1" ht="37.5" x14ac:dyDescent="0.2">
      <c r="A4340" s="89">
        <v>415200</v>
      </c>
      <c r="B4340" s="25" t="s">
        <v>182</v>
      </c>
      <c r="C4340" s="73">
        <v>90000</v>
      </c>
      <c r="D4340" s="73">
        <v>90000</v>
      </c>
      <c r="E4340" s="74">
        <f t="shared" si="984"/>
        <v>100</v>
      </c>
    </row>
    <row r="4341" spans="1:5" s="60" customFormat="1" x14ac:dyDescent="0.2">
      <c r="A4341" s="89">
        <v>415200</v>
      </c>
      <c r="B4341" s="25" t="s">
        <v>349</v>
      </c>
      <c r="C4341" s="73">
        <v>0</v>
      </c>
      <c r="D4341" s="73">
        <v>1500000</v>
      </c>
      <c r="E4341" s="74">
        <v>0</v>
      </c>
    </row>
    <row r="4342" spans="1:5" s="60" customFormat="1" ht="19.5" x14ac:dyDescent="0.2">
      <c r="A4342" s="91">
        <v>416000</v>
      </c>
      <c r="B4342" s="75" t="s">
        <v>183</v>
      </c>
      <c r="C4342" s="134">
        <f t="shared" ref="C4342" si="985">SUM(C4343:C4344)</f>
        <v>325000</v>
      </c>
      <c r="D4342" s="134">
        <f>SUM(D4343:D4344)</f>
        <v>325000</v>
      </c>
      <c r="E4342" s="135">
        <f t="shared" si="984"/>
        <v>100</v>
      </c>
    </row>
    <row r="4343" spans="1:5" s="60" customFormat="1" x14ac:dyDescent="0.2">
      <c r="A4343" s="89">
        <v>416100</v>
      </c>
      <c r="B4343" s="25" t="s">
        <v>210</v>
      </c>
      <c r="C4343" s="73">
        <v>25000</v>
      </c>
      <c r="D4343" s="73">
        <v>25000</v>
      </c>
      <c r="E4343" s="74">
        <f t="shared" si="984"/>
        <v>100</v>
      </c>
    </row>
    <row r="4344" spans="1:5" s="60" customFormat="1" x14ac:dyDescent="0.2">
      <c r="A4344" s="89">
        <v>416300</v>
      </c>
      <c r="B4344" s="25" t="s">
        <v>214</v>
      </c>
      <c r="C4344" s="73">
        <v>300000</v>
      </c>
      <c r="D4344" s="73">
        <v>300000</v>
      </c>
      <c r="E4344" s="74">
        <f t="shared" si="984"/>
        <v>100</v>
      </c>
    </row>
    <row r="4345" spans="1:5" s="60" customFormat="1" ht="19.5" x14ac:dyDescent="0.2">
      <c r="A4345" s="91">
        <v>480000</v>
      </c>
      <c r="B4345" s="75" t="s">
        <v>221</v>
      </c>
      <c r="C4345" s="134">
        <f>C4346+C4350</f>
        <v>1382000</v>
      </c>
      <c r="D4345" s="134">
        <f>D4346+D4350</f>
        <v>1417000</v>
      </c>
      <c r="E4345" s="135">
        <f t="shared" si="984"/>
        <v>102.53256150506513</v>
      </c>
    </row>
    <row r="4346" spans="1:5" s="60" customFormat="1" ht="19.5" x14ac:dyDescent="0.2">
      <c r="A4346" s="91">
        <v>487000</v>
      </c>
      <c r="B4346" s="75" t="s">
        <v>23</v>
      </c>
      <c r="C4346" s="134">
        <f>SUM(C4347:C4349)</f>
        <v>1047000</v>
      </c>
      <c r="D4346" s="134">
        <f>SUM(D4347:D4349)</f>
        <v>1037000</v>
      </c>
      <c r="E4346" s="135">
        <f t="shared" si="984"/>
        <v>99.044890162368674</v>
      </c>
    </row>
    <row r="4347" spans="1:5" s="60" customFormat="1" x14ac:dyDescent="0.2">
      <c r="A4347" s="89">
        <v>487300</v>
      </c>
      <c r="B4347" s="25" t="s">
        <v>234</v>
      </c>
      <c r="C4347" s="73">
        <v>67000</v>
      </c>
      <c r="D4347" s="73">
        <v>57000</v>
      </c>
      <c r="E4347" s="74">
        <f t="shared" si="984"/>
        <v>85.074626865671647</v>
      </c>
    </row>
    <row r="4348" spans="1:5" s="60" customFormat="1" ht="18.75" customHeight="1" x14ac:dyDescent="0.2">
      <c r="A4348" s="89">
        <v>487300</v>
      </c>
      <c r="B4348" s="25" t="s">
        <v>235</v>
      </c>
      <c r="C4348" s="73">
        <v>80000</v>
      </c>
      <c r="D4348" s="73">
        <v>80000</v>
      </c>
      <c r="E4348" s="74">
        <f t="shared" si="984"/>
        <v>100</v>
      </c>
    </row>
    <row r="4349" spans="1:5" s="60" customFormat="1" x14ac:dyDescent="0.2">
      <c r="A4349" s="138">
        <v>487400</v>
      </c>
      <c r="B4349" s="25" t="s">
        <v>248</v>
      </c>
      <c r="C4349" s="73">
        <v>900000</v>
      </c>
      <c r="D4349" s="73">
        <v>900000</v>
      </c>
      <c r="E4349" s="74">
        <f t="shared" si="984"/>
        <v>100</v>
      </c>
    </row>
    <row r="4350" spans="1:5" s="79" customFormat="1" ht="19.5" x14ac:dyDescent="0.2">
      <c r="A4350" s="91">
        <v>488000</v>
      </c>
      <c r="B4350" s="75" t="s">
        <v>29</v>
      </c>
      <c r="C4350" s="134">
        <f t="shared" ref="C4350" si="986">SUM(C4351:C4353)</f>
        <v>335000</v>
      </c>
      <c r="D4350" s="134">
        <f>SUM(D4351:D4353)</f>
        <v>380000</v>
      </c>
      <c r="E4350" s="135">
        <f t="shared" si="984"/>
        <v>113.43283582089552</v>
      </c>
    </row>
    <row r="4351" spans="1:5" s="60" customFormat="1" x14ac:dyDescent="0.2">
      <c r="A4351" s="89">
        <v>488100</v>
      </c>
      <c r="B4351" s="25" t="s">
        <v>270</v>
      </c>
      <c r="C4351" s="73">
        <v>200000</v>
      </c>
      <c r="D4351" s="73">
        <v>250000</v>
      </c>
      <c r="E4351" s="74">
        <f t="shared" si="984"/>
        <v>125</v>
      </c>
    </row>
    <row r="4352" spans="1:5" s="60" customFormat="1" x14ac:dyDescent="0.2">
      <c r="A4352" s="89">
        <v>488100</v>
      </c>
      <c r="B4352" s="25" t="s">
        <v>271</v>
      </c>
      <c r="C4352" s="73">
        <v>25000</v>
      </c>
      <c r="D4352" s="73">
        <v>20000</v>
      </c>
      <c r="E4352" s="74">
        <f t="shared" si="984"/>
        <v>80</v>
      </c>
    </row>
    <row r="4353" spans="1:5" s="60" customFormat="1" x14ac:dyDescent="0.2">
      <c r="A4353" s="89">
        <v>488100</v>
      </c>
      <c r="B4353" s="25" t="s">
        <v>272</v>
      </c>
      <c r="C4353" s="73">
        <v>110000</v>
      </c>
      <c r="D4353" s="73">
        <v>110000</v>
      </c>
      <c r="E4353" s="74">
        <f t="shared" si="984"/>
        <v>100</v>
      </c>
    </row>
    <row r="4354" spans="1:5" s="60" customFormat="1" ht="19.5" x14ac:dyDescent="0.2">
      <c r="A4354" s="91">
        <v>510000</v>
      </c>
      <c r="B4354" s="75" t="s">
        <v>273</v>
      </c>
      <c r="C4354" s="134">
        <f>C4355+C4358</f>
        <v>25000</v>
      </c>
      <c r="D4354" s="134">
        <f>D4355+D4358</f>
        <v>25000</v>
      </c>
      <c r="E4354" s="135">
        <f t="shared" si="984"/>
        <v>100</v>
      </c>
    </row>
    <row r="4355" spans="1:5" s="60" customFormat="1" ht="19.5" x14ac:dyDescent="0.2">
      <c r="A4355" s="91">
        <v>511000</v>
      </c>
      <c r="B4355" s="75" t="s">
        <v>274</v>
      </c>
      <c r="C4355" s="134">
        <f t="shared" ref="C4355" si="987">SUM(C4356:C4357)</f>
        <v>17000</v>
      </c>
      <c r="D4355" s="134">
        <f t="shared" ref="D4355" si="988">SUM(D4356:D4357)</f>
        <v>17000</v>
      </c>
      <c r="E4355" s="135">
        <f t="shared" si="984"/>
        <v>100</v>
      </c>
    </row>
    <row r="4356" spans="1:5" s="60" customFormat="1" x14ac:dyDescent="0.2">
      <c r="A4356" s="89">
        <v>511300</v>
      </c>
      <c r="B4356" s="25" t="s">
        <v>277</v>
      </c>
      <c r="C4356" s="73">
        <v>15000</v>
      </c>
      <c r="D4356" s="73">
        <v>15000</v>
      </c>
      <c r="E4356" s="74">
        <f t="shared" si="984"/>
        <v>100</v>
      </c>
    </row>
    <row r="4357" spans="1:5" s="60" customFormat="1" x14ac:dyDescent="0.2">
      <c r="A4357" s="89">
        <v>511700</v>
      </c>
      <c r="B4357" s="25" t="s">
        <v>280</v>
      </c>
      <c r="C4357" s="73">
        <v>2000</v>
      </c>
      <c r="D4357" s="73">
        <v>2000</v>
      </c>
      <c r="E4357" s="74">
        <f t="shared" si="984"/>
        <v>100</v>
      </c>
    </row>
    <row r="4358" spans="1:5" s="79" customFormat="1" ht="19.5" x14ac:dyDescent="0.2">
      <c r="A4358" s="91">
        <v>516000</v>
      </c>
      <c r="B4358" s="75" t="s">
        <v>287</v>
      </c>
      <c r="C4358" s="134">
        <f t="shared" ref="C4358" si="989">C4359</f>
        <v>8000</v>
      </c>
      <c r="D4358" s="134">
        <f>D4359</f>
        <v>8000</v>
      </c>
      <c r="E4358" s="135">
        <f t="shared" si="984"/>
        <v>100</v>
      </c>
    </row>
    <row r="4359" spans="1:5" s="60" customFormat="1" x14ac:dyDescent="0.2">
      <c r="A4359" s="89">
        <v>516100</v>
      </c>
      <c r="B4359" s="25" t="s">
        <v>287</v>
      </c>
      <c r="C4359" s="73">
        <v>8000</v>
      </c>
      <c r="D4359" s="73">
        <v>8000</v>
      </c>
      <c r="E4359" s="74">
        <f t="shared" si="984"/>
        <v>100</v>
      </c>
    </row>
    <row r="4360" spans="1:5" s="79" customFormat="1" ht="19.5" x14ac:dyDescent="0.2">
      <c r="A4360" s="91">
        <v>630000</v>
      </c>
      <c r="B4360" s="75" t="s">
        <v>308</v>
      </c>
      <c r="C4360" s="134">
        <f>C4361</f>
        <v>23300</v>
      </c>
      <c r="D4360" s="134">
        <f>D4361</f>
        <v>55000</v>
      </c>
      <c r="E4360" s="135">
        <f t="shared" si="984"/>
        <v>236.05150214592277</v>
      </c>
    </row>
    <row r="4361" spans="1:5" s="79" customFormat="1" ht="19.5" x14ac:dyDescent="0.2">
      <c r="A4361" s="91">
        <v>638000</v>
      </c>
      <c r="B4361" s="75" t="s">
        <v>317</v>
      </c>
      <c r="C4361" s="134">
        <f t="shared" ref="C4361" si="990">C4362</f>
        <v>23300</v>
      </c>
      <c r="D4361" s="134">
        <f>D4362</f>
        <v>55000</v>
      </c>
      <c r="E4361" s="135">
        <f t="shared" si="984"/>
        <v>236.05150214592277</v>
      </c>
    </row>
    <row r="4362" spans="1:5" s="60" customFormat="1" x14ac:dyDescent="0.2">
      <c r="A4362" s="89">
        <v>638100</v>
      </c>
      <c r="B4362" s="25" t="s">
        <v>318</v>
      </c>
      <c r="C4362" s="73">
        <v>23300</v>
      </c>
      <c r="D4362" s="73">
        <v>55000</v>
      </c>
      <c r="E4362" s="74">
        <f t="shared" si="984"/>
        <v>236.05150214592277</v>
      </c>
    </row>
    <row r="4363" spans="1:5" s="60" customFormat="1" x14ac:dyDescent="0.2">
      <c r="A4363" s="141"/>
      <c r="B4363" s="128" t="s">
        <v>327</v>
      </c>
      <c r="C4363" s="139">
        <f>C4297+C4345+C4354+C4360</f>
        <v>8098700</v>
      </c>
      <c r="D4363" s="139">
        <f>D4297+D4345+D4354+D4360</f>
        <v>11545599.999999998</v>
      </c>
      <c r="E4363" s="140">
        <f t="shared" si="984"/>
        <v>142.5611517897934</v>
      </c>
    </row>
    <row r="4364" spans="1:5" s="60" customFormat="1" x14ac:dyDescent="0.2">
      <c r="A4364" s="89"/>
      <c r="B4364" s="25"/>
      <c r="C4364" s="132"/>
      <c r="D4364" s="132"/>
      <c r="E4364" s="133"/>
    </row>
    <row r="4365" spans="1:5" s="60" customFormat="1" x14ac:dyDescent="0.2">
      <c r="A4365" s="89"/>
      <c r="B4365" s="25"/>
      <c r="C4365" s="132"/>
      <c r="D4365" s="132"/>
      <c r="E4365" s="133"/>
    </row>
    <row r="4366" spans="1:5" s="79" customFormat="1" ht="19.5" x14ac:dyDescent="0.2">
      <c r="A4366" s="155" t="s">
        <v>320</v>
      </c>
      <c r="B4366" s="75" t="s">
        <v>557</v>
      </c>
      <c r="C4366" s="73"/>
      <c r="D4366" s="73"/>
      <c r="E4366" s="74"/>
    </row>
    <row r="4367" spans="1:5" s="60" customFormat="1" x14ac:dyDescent="0.2">
      <c r="A4367" s="138" t="s">
        <v>320</v>
      </c>
      <c r="B4367" s="25" t="s">
        <v>321</v>
      </c>
      <c r="C4367" s="73">
        <v>7497000</v>
      </c>
      <c r="D4367" s="73">
        <v>7487000</v>
      </c>
      <c r="E4367" s="74">
        <f t="shared" si="984"/>
        <v>99.866613311991458</v>
      </c>
    </row>
    <row r="4368" spans="1:5" s="60" customFormat="1" x14ac:dyDescent="0.2">
      <c r="A4368" s="141"/>
      <c r="B4368" s="128" t="s">
        <v>327</v>
      </c>
      <c r="C4368" s="139">
        <f t="shared" ref="C4368" si="991">SUM(C4367:C4367)</f>
        <v>7497000</v>
      </c>
      <c r="D4368" s="139">
        <f>SUM(D4367:D4367)</f>
        <v>7487000</v>
      </c>
      <c r="E4368" s="140">
        <f t="shared" si="984"/>
        <v>99.866613311991458</v>
      </c>
    </row>
    <row r="4369" spans="1:5" s="60" customFormat="1" x14ac:dyDescent="0.2">
      <c r="A4369" s="89"/>
      <c r="B4369" s="25"/>
      <c r="C4369" s="132"/>
      <c r="D4369" s="132"/>
      <c r="E4369" s="133"/>
    </row>
    <row r="4370" spans="1:5" s="60" customFormat="1" x14ac:dyDescent="0.2">
      <c r="A4370" s="77"/>
      <c r="B4370" s="67"/>
      <c r="C4370" s="132"/>
      <c r="D4370" s="132"/>
      <c r="E4370" s="133"/>
    </row>
    <row r="4371" spans="1:5" s="60" customFormat="1" ht="19.5" x14ac:dyDescent="0.2">
      <c r="A4371" s="89" t="s">
        <v>558</v>
      </c>
      <c r="B4371" s="75"/>
      <c r="C4371" s="132"/>
      <c r="D4371" s="132"/>
      <c r="E4371" s="133"/>
    </row>
    <row r="4372" spans="1:5" s="60" customFormat="1" ht="19.5" x14ac:dyDescent="0.2">
      <c r="A4372" s="89" t="s">
        <v>403</v>
      </c>
      <c r="B4372" s="75"/>
      <c r="C4372" s="132"/>
      <c r="D4372" s="132"/>
      <c r="E4372" s="133"/>
    </row>
    <row r="4373" spans="1:5" s="60" customFormat="1" ht="19.5" x14ac:dyDescent="0.2">
      <c r="A4373" s="89" t="s">
        <v>559</v>
      </c>
      <c r="B4373" s="75"/>
      <c r="C4373" s="132"/>
      <c r="D4373" s="132"/>
      <c r="E4373" s="133"/>
    </row>
    <row r="4374" spans="1:5" s="60" customFormat="1" ht="19.5" x14ac:dyDescent="0.2">
      <c r="A4374" s="89" t="s">
        <v>560</v>
      </c>
      <c r="B4374" s="75"/>
      <c r="C4374" s="132"/>
      <c r="D4374" s="132"/>
      <c r="E4374" s="133"/>
    </row>
    <row r="4375" spans="1:5" s="60" customFormat="1" x14ac:dyDescent="0.2">
      <c r="A4375" s="142"/>
      <c r="B4375" s="66"/>
      <c r="C4375" s="132"/>
      <c r="D4375" s="132"/>
      <c r="E4375" s="133"/>
    </row>
    <row r="4376" spans="1:5" s="60" customFormat="1" ht="19.5" x14ac:dyDescent="0.2">
      <c r="A4376" s="91">
        <v>410000</v>
      </c>
      <c r="B4376" s="69" t="s">
        <v>42</v>
      </c>
      <c r="C4376" s="134">
        <f>C4377+C4383+C4387</f>
        <v>11548500</v>
      </c>
      <c r="D4376" s="134">
        <f>D4377+D4383+D4387</f>
        <v>13183100</v>
      </c>
      <c r="E4376" s="135">
        <f t="shared" si="984"/>
        <v>114.15421916266182</v>
      </c>
    </row>
    <row r="4377" spans="1:5" s="60" customFormat="1" ht="19.5" x14ac:dyDescent="0.2">
      <c r="A4377" s="91">
        <v>412000</v>
      </c>
      <c r="B4377" s="75" t="s">
        <v>48</v>
      </c>
      <c r="C4377" s="134">
        <f t="shared" ref="C4377" si="992">SUM(C4378:C4382)</f>
        <v>1548500</v>
      </c>
      <c r="D4377" s="134">
        <f t="shared" ref="D4377" si="993">SUM(D4378:D4382)</f>
        <v>2133100</v>
      </c>
      <c r="E4377" s="135">
        <f t="shared" si="984"/>
        <v>137.75266386825959</v>
      </c>
    </row>
    <row r="4378" spans="1:5" s="60" customFormat="1" ht="37.5" x14ac:dyDescent="0.2">
      <c r="A4378" s="89">
        <v>412200</v>
      </c>
      <c r="B4378" s="25" t="s">
        <v>50</v>
      </c>
      <c r="C4378" s="132">
        <v>0</v>
      </c>
      <c r="D4378" s="73">
        <v>300000</v>
      </c>
      <c r="E4378" s="74">
        <v>0</v>
      </c>
    </row>
    <row r="4379" spans="1:5" s="60" customFormat="1" x14ac:dyDescent="0.2">
      <c r="A4379" s="138">
        <v>412700</v>
      </c>
      <c r="B4379" s="25" t="s">
        <v>58</v>
      </c>
      <c r="C4379" s="73">
        <v>585000</v>
      </c>
      <c r="D4379" s="73">
        <v>984600</v>
      </c>
      <c r="E4379" s="74">
        <f t="shared" ref="E4379:E4432" si="994">D4379/C4379*100</f>
        <v>168.30769230769232</v>
      </c>
    </row>
    <row r="4380" spans="1:5" s="60" customFormat="1" ht="37.5" x14ac:dyDescent="0.2">
      <c r="A4380" s="89">
        <v>412700</v>
      </c>
      <c r="B4380" s="25" t="s">
        <v>67</v>
      </c>
      <c r="C4380" s="73">
        <v>663500</v>
      </c>
      <c r="D4380" s="73">
        <v>663500</v>
      </c>
      <c r="E4380" s="74">
        <f t="shared" si="994"/>
        <v>100</v>
      </c>
    </row>
    <row r="4381" spans="1:5" s="60" customFormat="1" x14ac:dyDescent="0.2">
      <c r="A4381" s="89">
        <v>412900</v>
      </c>
      <c r="B4381" s="25" t="s">
        <v>80</v>
      </c>
      <c r="C4381" s="73">
        <v>0</v>
      </c>
      <c r="D4381" s="73">
        <v>180000</v>
      </c>
      <c r="E4381" s="74">
        <v>0</v>
      </c>
    </row>
    <row r="4382" spans="1:5" s="60" customFormat="1" ht="18.75" customHeight="1" x14ac:dyDescent="0.2">
      <c r="A4382" s="89">
        <v>412900</v>
      </c>
      <c r="B4382" s="25" t="s">
        <v>82</v>
      </c>
      <c r="C4382" s="73">
        <v>300000</v>
      </c>
      <c r="D4382" s="73">
        <v>5000</v>
      </c>
      <c r="E4382" s="74">
        <f t="shared" si="994"/>
        <v>1.6666666666666667</v>
      </c>
    </row>
    <row r="4383" spans="1:5" s="60" customFormat="1" ht="19.5" x14ac:dyDescent="0.2">
      <c r="A4383" s="91">
        <v>415000</v>
      </c>
      <c r="B4383" s="75" t="s">
        <v>125</v>
      </c>
      <c r="C4383" s="134">
        <f>SUM(C4384:C4386)</f>
        <v>0</v>
      </c>
      <c r="D4383" s="134">
        <f>SUM(D4384:D4386)</f>
        <v>1050000</v>
      </c>
      <c r="E4383" s="135">
        <v>0</v>
      </c>
    </row>
    <row r="4384" spans="1:5" s="60" customFormat="1" x14ac:dyDescent="0.2">
      <c r="A4384" s="89">
        <v>415100</v>
      </c>
      <c r="B4384" s="25" t="s">
        <v>126</v>
      </c>
      <c r="C4384" s="132">
        <v>0</v>
      </c>
      <c r="D4384" s="73">
        <v>200000</v>
      </c>
      <c r="E4384" s="74">
        <v>0</v>
      </c>
    </row>
    <row r="4385" spans="1:5" s="60" customFormat="1" x14ac:dyDescent="0.2">
      <c r="A4385" s="89">
        <v>415200</v>
      </c>
      <c r="B4385" s="25" t="s">
        <v>127</v>
      </c>
      <c r="C4385" s="73">
        <v>0</v>
      </c>
      <c r="D4385" s="73">
        <v>200000</v>
      </c>
      <c r="E4385" s="74">
        <v>0</v>
      </c>
    </row>
    <row r="4386" spans="1:5" s="60" customFormat="1" x14ac:dyDescent="0.2">
      <c r="A4386" s="89">
        <v>415200</v>
      </c>
      <c r="B4386" s="25" t="s">
        <v>130</v>
      </c>
      <c r="C4386" s="73">
        <v>0</v>
      </c>
      <c r="D4386" s="73">
        <v>650000</v>
      </c>
      <c r="E4386" s="74">
        <v>0</v>
      </c>
    </row>
    <row r="4387" spans="1:5" s="79" customFormat="1" ht="19.5" x14ac:dyDescent="0.2">
      <c r="A4387" s="91">
        <v>419000</v>
      </c>
      <c r="B4387" s="75" t="s">
        <v>220</v>
      </c>
      <c r="C4387" s="134">
        <f t="shared" ref="C4387" si="995">C4388</f>
        <v>10000000</v>
      </c>
      <c r="D4387" s="134">
        <f>D4388</f>
        <v>10000000</v>
      </c>
      <c r="E4387" s="135">
        <f t="shared" si="994"/>
        <v>100</v>
      </c>
    </row>
    <row r="4388" spans="1:5" s="60" customFormat="1" x14ac:dyDescent="0.2">
      <c r="A4388" s="89">
        <v>419100</v>
      </c>
      <c r="B4388" s="25" t="s">
        <v>220</v>
      </c>
      <c r="C4388" s="73">
        <v>10000000</v>
      </c>
      <c r="D4388" s="73">
        <v>10000000</v>
      </c>
      <c r="E4388" s="74">
        <f t="shared" si="994"/>
        <v>100</v>
      </c>
    </row>
    <row r="4389" spans="1:5" s="60" customFormat="1" ht="19.5" x14ac:dyDescent="0.2">
      <c r="A4389" s="91">
        <v>480000</v>
      </c>
      <c r="B4389" s="75" t="s">
        <v>221</v>
      </c>
      <c r="C4389" s="134">
        <f>C4390+C4397</f>
        <v>1620000</v>
      </c>
      <c r="D4389" s="134">
        <f>D4390+D4397</f>
        <v>1916000</v>
      </c>
      <c r="E4389" s="135">
        <f t="shared" si="994"/>
        <v>118.27160493827161</v>
      </c>
    </row>
    <row r="4390" spans="1:5" s="60" customFormat="1" ht="19.5" x14ac:dyDescent="0.2">
      <c r="A4390" s="91">
        <v>487000</v>
      </c>
      <c r="B4390" s="75" t="s">
        <v>23</v>
      </c>
      <c r="C4390" s="134">
        <f>SUM(C4391:C4396)</f>
        <v>1610000</v>
      </c>
      <c r="D4390" s="134">
        <f>SUM(D4391:D4396)</f>
        <v>1915000</v>
      </c>
      <c r="E4390" s="135">
        <f t="shared" si="994"/>
        <v>118.944099378882</v>
      </c>
    </row>
    <row r="4391" spans="1:5" s="60" customFormat="1" x14ac:dyDescent="0.2">
      <c r="A4391" s="143">
        <v>487100</v>
      </c>
      <c r="B4391" s="148" t="s">
        <v>222</v>
      </c>
      <c r="C4391" s="73">
        <v>40000</v>
      </c>
      <c r="D4391" s="73">
        <v>40000</v>
      </c>
      <c r="E4391" s="74">
        <f t="shared" si="994"/>
        <v>100</v>
      </c>
    </row>
    <row r="4392" spans="1:5" s="60" customFormat="1" x14ac:dyDescent="0.2">
      <c r="A4392" s="143">
        <v>487100</v>
      </c>
      <c r="B4392" s="148" t="s">
        <v>223</v>
      </c>
      <c r="C4392" s="73">
        <v>40000</v>
      </c>
      <c r="D4392" s="73">
        <v>40000</v>
      </c>
      <c r="E4392" s="74">
        <f t="shared" si="994"/>
        <v>100</v>
      </c>
    </row>
    <row r="4393" spans="1:5" s="60" customFormat="1" x14ac:dyDescent="0.2">
      <c r="A4393" s="143">
        <v>487100</v>
      </c>
      <c r="B4393" s="148" t="s">
        <v>224</v>
      </c>
      <c r="C4393" s="73">
        <v>30000</v>
      </c>
      <c r="D4393" s="73">
        <v>30000</v>
      </c>
      <c r="E4393" s="74">
        <f t="shared" si="994"/>
        <v>100</v>
      </c>
    </row>
    <row r="4394" spans="1:5" s="60" customFormat="1" x14ac:dyDescent="0.2">
      <c r="A4394" s="143">
        <v>487300</v>
      </c>
      <c r="B4394" s="148" t="s">
        <v>236</v>
      </c>
      <c r="C4394" s="73">
        <v>0</v>
      </c>
      <c r="D4394" s="73">
        <v>655000</v>
      </c>
      <c r="E4394" s="74">
        <v>0</v>
      </c>
    </row>
    <row r="4395" spans="1:5" s="60" customFormat="1" x14ac:dyDescent="0.2">
      <c r="A4395" s="143">
        <v>487300</v>
      </c>
      <c r="B4395" s="148" t="s">
        <v>226</v>
      </c>
      <c r="C4395" s="73">
        <v>900000</v>
      </c>
      <c r="D4395" s="73">
        <v>350000</v>
      </c>
      <c r="E4395" s="74">
        <f t="shared" si="994"/>
        <v>38.888888888888893</v>
      </c>
    </row>
    <row r="4396" spans="1:5" s="60" customFormat="1" ht="18.75" customHeight="1" x14ac:dyDescent="0.2">
      <c r="A4396" s="143">
        <v>487400</v>
      </c>
      <c r="B4396" s="148" t="s">
        <v>238</v>
      </c>
      <c r="C4396" s="73">
        <v>600000</v>
      </c>
      <c r="D4396" s="73">
        <v>800000</v>
      </c>
      <c r="E4396" s="74">
        <f t="shared" si="994"/>
        <v>133.33333333333331</v>
      </c>
    </row>
    <row r="4397" spans="1:5" s="79" customFormat="1" ht="19.5" x14ac:dyDescent="0.2">
      <c r="A4397" s="91">
        <v>488000</v>
      </c>
      <c r="B4397" s="75" t="s">
        <v>29</v>
      </c>
      <c r="C4397" s="134">
        <f>C4398</f>
        <v>10000</v>
      </c>
      <c r="D4397" s="134">
        <f>D4398</f>
        <v>1000</v>
      </c>
      <c r="E4397" s="135">
        <f t="shared" si="994"/>
        <v>10</v>
      </c>
    </row>
    <row r="4398" spans="1:5" s="60" customFormat="1" x14ac:dyDescent="0.2">
      <c r="A4398" s="89">
        <v>488100</v>
      </c>
      <c r="B4398" s="25" t="s">
        <v>251</v>
      </c>
      <c r="C4398" s="73">
        <v>10000</v>
      </c>
      <c r="D4398" s="73">
        <v>1000</v>
      </c>
      <c r="E4398" s="74">
        <f t="shared" si="994"/>
        <v>10</v>
      </c>
    </row>
    <row r="4399" spans="1:5" s="60" customFormat="1" ht="19.5" x14ac:dyDescent="0.2">
      <c r="A4399" s="91">
        <v>510000</v>
      </c>
      <c r="B4399" s="75" t="s">
        <v>273</v>
      </c>
      <c r="C4399" s="134">
        <f t="shared" ref="C4399" si="996">C4400</f>
        <v>817400</v>
      </c>
      <c r="D4399" s="134">
        <f>D4400</f>
        <v>600000</v>
      </c>
      <c r="E4399" s="135">
        <f t="shared" si="994"/>
        <v>73.403474431123072</v>
      </c>
    </row>
    <row r="4400" spans="1:5" s="60" customFormat="1" ht="19.5" x14ac:dyDescent="0.2">
      <c r="A4400" s="91">
        <v>511000</v>
      </c>
      <c r="B4400" s="75" t="s">
        <v>274</v>
      </c>
      <c r="C4400" s="134">
        <f t="shared" ref="C4400" si="997">SUM(C4401:C4402)</f>
        <v>817400</v>
      </c>
      <c r="D4400" s="134">
        <f t="shared" ref="D4400" si="998">SUM(D4401:D4402)</f>
        <v>600000</v>
      </c>
      <c r="E4400" s="135">
        <f t="shared" si="994"/>
        <v>73.403474431123072</v>
      </c>
    </row>
    <row r="4401" spans="1:5" s="60" customFormat="1" x14ac:dyDescent="0.2">
      <c r="A4401" s="89">
        <v>511100</v>
      </c>
      <c r="B4401" s="25" t="s">
        <v>275</v>
      </c>
      <c r="C4401" s="73">
        <v>300000</v>
      </c>
      <c r="D4401" s="73">
        <v>600000</v>
      </c>
      <c r="E4401" s="74">
        <f t="shared" si="994"/>
        <v>200</v>
      </c>
    </row>
    <row r="4402" spans="1:5" s="60" customFormat="1" x14ac:dyDescent="0.2">
      <c r="A4402" s="89">
        <v>511300</v>
      </c>
      <c r="B4402" s="25" t="s">
        <v>277</v>
      </c>
      <c r="C4402" s="73">
        <v>517400</v>
      </c>
      <c r="D4402" s="73">
        <v>0</v>
      </c>
      <c r="E4402" s="74">
        <f t="shared" si="994"/>
        <v>0</v>
      </c>
    </row>
    <row r="4403" spans="1:5" s="79" customFormat="1" ht="19.5" x14ac:dyDescent="0.2">
      <c r="A4403" s="91">
        <v>610000</v>
      </c>
      <c r="B4403" s="75" t="s">
        <v>292</v>
      </c>
      <c r="C4403" s="134">
        <f>C4404+C4406</f>
        <v>0</v>
      </c>
      <c r="D4403" s="134">
        <f>D4404+D4406</f>
        <v>751000</v>
      </c>
      <c r="E4403" s="135">
        <v>0</v>
      </c>
    </row>
    <row r="4404" spans="1:5" s="79" customFormat="1" ht="19.5" x14ac:dyDescent="0.2">
      <c r="A4404" s="91">
        <v>611000</v>
      </c>
      <c r="B4404" s="75" t="s">
        <v>293</v>
      </c>
      <c r="C4404" s="134">
        <f>C4405</f>
        <v>0</v>
      </c>
      <c r="D4404" s="134">
        <f>D4405</f>
        <v>200000</v>
      </c>
      <c r="E4404" s="135">
        <v>0</v>
      </c>
    </row>
    <row r="4405" spans="1:5" s="60" customFormat="1" x14ac:dyDescent="0.2">
      <c r="A4405" s="89">
        <v>611100</v>
      </c>
      <c r="B4405" s="25" t="s">
        <v>641</v>
      </c>
      <c r="C4405" s="73">
        <v>0</v>
      </c>
      <c r="D4405" s="73">
        <v>200000</v>
      </c>
      <c r="E4405" s="74">
        <v>0</v>
      </c>
    </row>
    <row r="4406" spans="1:5" s="79" customFormat="1" ht="18.75" customHeight="1" x14ac:dyDescent="0.2">
      <c r="A4406" s="91">
        <v>618000</v>
      </c>
      <c r="B4406" s="75" t="s">
        <v>295</v>
      </c>
      <c r="C4406" s="134">
        <f t="shared" ref="C4406" si="999">C4407+C4408</f>
        <v>0</v>
      </c>
      <c r="D4406" s="134">
        <f>D4407+D4408</f>
        <v>551000</v>
      </c>
      <c r="E4406" s="135">
        <v>0</v>
      </c>
    </row>
    <row r="4407" spans="1:5" s="60" customFormat="1" x14ac:dyDescent="0.2">
      <c r="A4407" s="89">
        <v>618100</v>
      </c>
      <c r="B4407" s="25" t="s">
        <v>625</v>
      </c>
      <c r="C4407" s="73">
        <v>0</v>
      </c>
      <c r="D4407" s="73">
        <v>550000</v>
      </c>
      <c r="E4407" s="74">
        <v>0</v>
      </c>
    </row>
    <row r="4408" spans="1:5" s="60" customFormat="1" ht="37.5" x14ac:dyDescent="0.2">
      <c r="A4408" s="89">
        <v>618200</v>
      </c>
      <c r="B4408" s="25" t="s">
        <v>642</v>
      </c>
      <c r="C4408" s="73">
        <v>0</v>
      </c>
      <c r="D4408" s="73">
        <v>1000</v>
      </c>
      <c r="E4408" s="74">
        <v>0</v>
      </c>
    </row>
    <row r="4409" spans="1:5" s="60" customFormat="1" ht="19.5" x14ac:dyDescent="0.2">
      <c r="A4409" s="91">
        <v>630000</v>
      </c>
      <c r="B4409" s="75" t="s">
        <v>336</v>
      </c>
      <c r="C4409" s="134">
        <f t="shared" ref="C4409" si="1000">C4410+C4417</f>
        <v>11900000</v>
      </c>
      <c r="D4409" s="134">
        <f t="shared" ref="D4409" si="1001">D4410+D4417</f>
        <v>12490500</v>
      </c>
      <c r="E4409" s="135">
        <f t="shared" si="994"/>
        <v>104.96218487394957</v>
      </c>
    </row>
    <row r="4410" spans="1:5" s="60" customFormat="1" ht="19.5" x14ac:dyDescent="0.2">
      <c r="A4410" s="91">
        <v>631000</v>
      </c>
      <c r="B4410" s="75" t="s">
        <v>309</v>
      </c>
      <c r="C4410" s="134">
        <f t="shared" ref="C4410" si="1002">SUM(C4411:C4416)</f>
        <v>5700000</v>
      </c>
      <c r="D4410" s="134">
        <f t="shared" ref="D4410" si="1003">SUM(D4411:D4416)</f>
        <v>6190500</v>
      </c>
      <c r="E4410" s="135">
        <f t="shared" si="994"/>
        <v>108.60526315789474</v>
      </c>
    </row>
    <row r="4411" spans="1:5" s="60" customFormat="1" x14ac:dyDescent="0.2">
      <c r="A4411" s="138">
        <v>631200</v>
      </c>
      <c r="B4411" s="25" t="s">
        <v>311</v>
      </c>
      <c r="C4411" s="132">
        <v>0</v>
      </c>
      <c r="D4411" s="73">
        <v>600000</v>
      </c>
      <c r="E4411" s="74">
        <v>0</v>
      </c>
    </row>
    <row r="4412" spans="1:5" s="60" customFormat="1" x14ac:dyDescent="0.2">
      <c r="A4412" s="138">
        <v>631900</v>
      </c>
      <c r="B4412" s="25" t="s">
        <v>313</v>
      </c>
      <c r="C4412" s="73">
        <v>500000</v>
      </c>
      <c r="D4412" s="73">
        <v>50000</v>
      </c>
      <c r="E4412" s="74">
        <f t="shared" si="994"/>
        <v>10</v>
      </c>
    </row>
    <row r="4413" spans="1:5" s="60" customFormat="1" x14ac:dyDescent="0.2">
      <c r="A4413" s="138">
        <v>631900</v>
      </c>
      <c r="B4413" s="25" t="s">
        <v>314</v>
      </c>
      <c r="C4413" s="73">
        <v>2000000</v>
      </c>
      <c r="D4413" s="73">
        <v>1500000</v>
      </c>
      <c r="E4413" s="74">
        <f t="shared" si="994"/>
        <v>75</v>
      </c>
    </row>
    <row r="4414" spans="1:5" s="60" customFormat="1" x14ac:dyDescent="0.2">
      <c r="A4414" s="138">
        <v>631900</v>
      </c>
      <c r="B4414" s="25" t="s">
        <v>312</v>
      </c>
      <c r="C4414" s="73">
        <v>0</v>
      </c>
      <c r="D4414" s="73">
        <v>590000</v>
      </c>
      <c r="E4414" s="74">
        <v>0</v>
      </c>
    </row>
    <row r="4415" spans="1:5" s="60" customFormat="1" x14ac:dyDescent="0.2">
      <c r="A4415" s="138">
        <v>631900</v>
      </c>
      <c r="B4415" s="25" t="s">
        <v>315</v>
      </c>
      <c r="C4415" s="73">
        <v>800000</v>
      </c>
      <c r="D4415" s="73">
        <v>1050500</v>
      </c>
      <c r="E4415" s="74">
        <f t="shared" si="994"/>
        <v>131.3125</v>
      </c>
    </row>
    <row r="4416" spans="1:5" s="60" customFormat="1" x14ac:dyDescent="0.2">
      <c r="A4416" s="138">
        <v>631900</v>
      </c>
      <c r="B4416" s="25" t="s">
        <v>316</v>
      </c>
      <c r="C4416" s="73">
        <v>2400000</v>
      </c>
      <c r="D4416" s="73">
        <v>2400000</v>
      </c>
      <c r="E4416" s="74">
        <f t="shared" si="994"/>
        <v>100</v>
      </c>
    </row>
    <row r="4417" spans="1:5" s="79" customFormat="1" ht="19.5" x14ac:dyDescent="0.2">
      <c r="A4417" s="91">
        <v>638000</v>
      </c>
      <c r="B4417" s="75" t="s">
        <v>317</v>
      </c>
      <c r="C4417" s="134">
        <f t="shared" ref="C4417" si="1004">C4418+C4419</f>
        <v>6200000</v>
      </c>
      <c r="D4417" s="134">
        <f>D4418+D4419</f>
        <v>6300000</v>
      </c>
      <c r="E4417" s="135">
        <f t="shared" si="994"/>
        <v>101.61290322580645</v>
      </c>
    </row>
    <row r="4418" spans="1:5" s="60" customFormat="1" x14ac:dyDescent="0.2">
      <c r="A4418" s="89">
        <v>638100</v>
      </c>
      <c r="B4418" s="25" t="s">
        <v>318</v>
      </c>
      <c r="C4418" s="73">
        <v>6000000</v>
      </c>
      <c r="D4418" s="73">
        <v>6250000</v>
      </c>
      <c r="E4418" s="74">
        <f t="shared" si="994"/>
        <v>104.16666666666667</v>
      </c>
    </row>
    <row r="4419" spans="1:5" s="60" customFormat="1" ht="18.75" customHeight="1" x14ac:dyDescent="0.2">
      <c r="A4419" s="138">
        <v>638200</v>
      </c>
      <c r="B4419" s="25" t="s">
        <v>319</v>
      </c>
      <c r="C4419" s="73">
        <v>200000</v>
      </c>
      <c r="D4419" s="73">
        <v>50000</v>
      </c>
      <c r="E4419" s="74">
        <f t="shared" si="994"/>
        <v>25</v>
      </c>
    </row>
    <row r="4420" spans="1:5" s="60" customFormat="1" ht="19.5" x14ac:dyDescent="0.2">
      <c r="A4420" s="77"/>
      <c r="B4420" s="75" t="s">
        <v>561</v>
      </c>
      <c r="C4420" s="134">
        <f>C4376+C4389+C4399+C4409+C4403</f>
        <v>25885900</v>
      </c>
      <c r="D4420" s="134">
        <f>D4376+D4389+D4399+D4409+D4403</f>
        <v>28940600</v>
      </c>
      <c r="E4420" s="135">
        <f t="shared" si="994"/>
        <v>111.80063277691717</v>
      </c>
    </row>
    <row r="4421" spans="1:5" s="60" customFormat="1" x14ac:dyDescent="0.2">
      <c r="A4421" s="142"/>
      <c r="B4421" s="66"/>
      <c r="C4421" s="132"/>
      <c r="D4421" s="132"/>
      <c r="E4421" s="133"/>
    </row>
    <row r="4422" spans="1:5" s="60" customFormat="1" ht="19.5" x14ac:dyDescent="0.2">
      <c r="A4422" s="89" t="s">
        <v>562</v>
      </c>
      <c r="B4422" s="75"/>
      <c r="C4422" s="132"/>
      <c r="D4422" s="132"/>
      <c r="E4422" s="133"/>
    </row>
    <row r="4423" spans="1:5" s="60" customFormat="1" ht="19.5" x14ac:dyDescent="0.2">
      <c r="A4423" s="89" t="s">
        <v>403</v>
      </c>
      <c r="B4423" s="75"/>
      <c r="C4423" s="132"/>
      <c r="D4423" s="132"/>
      <c r="E4423" s="133"/>
    </row>
    <row r="4424" spans="1:5" s="60" customFormat="1" ht="19.5" x14ac:dyDescent="0.2">
      <c r="A4424" s="89" t="s">
        <v>559</v>
      </c>
      <c r="B4424" s="75"/>
      <c r="C4424" s="132"/>
      <c r="D4424" s="132"/>
      <c r="E4424" s="133"/>
    </row>
    <row r="4425" spans="1:5" s="60" customFormat="1" ht="19.5" x14ac:dyDescent="0.2">
      <c r="A4425" s="89" t="s">
        <v>408</v>
      </c>
      <c r="B4425" s="75"/>
      <c r="C4425" s="132"/>
      <c r="D4425" s="132"/>
      <c r="E4425" s="133"/>
    </row>
    <row r="4426" spans="1:5" s="60" customFormat="1" x14ac:dyDescent="0.2">
      <c r="A4426" s="142"/>
      <c r="B4426" s="66"/>
      <c r="C4426" s="132"/>
      <c r="D4426" s="132"/>
      <c r="E4426" s="133"/>
    </row>
    <row r="4427" spans="1:5" s="60" customFormat="1" ht="19.5" x14ac:dyDescent="0.2">
      <c r="A4427" s="91">
        <v>410000</v>
      </c>
      <c r="B4427" s="69" t="s">
        <v>42</v>
      </c>
      <c r="C4427" s="134">
        <f>C4428+C4433</f>
        <v>43070900</v>
      </c>
      <c r="D4427" s="134">
        <f>D4428+D4433</f>
        <v>47243100</v>
      </c>
      <c r="E4427" s="135">
        <f t="shared" si="994"/>
        <v>109.68681871054471</v>
      </c>
    </row>
    <row r="4428" spans="1:5" s="60" customFormat="1" ht="19.5" x14ac:dyDescent="0.2">
      <c r="A4428" s="91">
        <v>413000</v>
      </c>
      <c r="B4428" s="75" t="s">
        <v>101</v>
      </c>
      <c r="C4428" s="124">
        <f>SUM(C4429:C4432)</f>
        <v>41815500</v>
      </c>
      <c r="D4428" s="124">
        <f>SUM(D4429:D4432)</f>
        <v>46092700</v>
      </c>
      <c r="E4428" s="125">
        <f t="shared" si="994"/>
        <v>110.22874293025313</v>
      </c>
    </row>
    <row r="4429" spans="1:5" s="60" customFormat="1" x14ac:dyDescent="0.2">
      <c r="A4429" s="89">
        <v>413100</v>
      </c>
      <c r="B4429" s="25" t="s">
        <v>102</v>
      </c>
      <c r="C4429" s="73">
        <v>27461100</v>
      </c>
      <c r="D4429" s="73">
        <v>31558200</v>
      </c>
      <c r="E4429" s="74">
        <f t="shared" si="994"/>
        <v>114.91964997760469</v>
      </c>
    </row>
    <row r="4430" spans="1:5" s="60" customFormat="1" ht="37.5" x14ac:dyDescent="0.2">
      <c r="A4430" s="89">
        <v>413100</v>
      </c>
      <c r="B4430" s="25" t="s">
        <v>103</v>
      </c>
      <c r="C4430" s="73">
        <v>5075700</v>
      </c>
      <c r="D4430" s="73">
        <v>5052600</v>
      </c>
      <c r="E4430" s="74">
        <f t="shared" si="994"/>
        <v>99.544890359950358</v>
      </c>
    </row>
    <row r="4431" spans="1:5" s="60" customFormat="1" x14ac:dyDescent="0.2">
      <c r="A4431" s="89">
        <v>413100</v>
      </c>
      <c r="B4431" s="25" t="s">
        <v>104</v>
      </c>
      <c r="C4431" s="73">
        <v>245100</v>
      </c>
      <c r="D4431" s="73">
        <v>9700</v>
      </c>
      <c r="E4431" s="74">
        <f t="shared" si="994"/>
        <v>3.9575683394532843</v>
      </c>
    </row>
    <row r="4432" spans="1:5" s="60" customFormat="1" x14ac:dyDescent="0.2">
      <c r="A4432" s="89">
        <v>413300</v>
      </c>
      <c r="B4432" s="25" t="s">
        <v>106</v>
      </c>
      <c r="C4432" s="73">
        <v>9033600</v>
      </c>
      <c r="D4432" s="73">
        <v>9472200</v>
      </c>
      <c r="E4432" s="74">
        <f t="shared" si="994"/>
        <v>104.85520722635495</v>
      </c>
    </row>
    <row r="4433" spans="1:5" s="79" customFormat="1" ht="19.5" x14ac:dyDescent="0.2">
      <c r="A4433" s="91">
        <v>419000</v>
      </c>
      <c r="B4433" s="75" t="s">
        <v>220</v>
      </c>
      <c r="C4433" s="134">
        <f t="shared" ref="C4433" si="1005">C4434</f>
        <v>1255400</v>
      </c>
      <c r="D4433" s="134">
        <f>D4434</f>
        <v>1150400</v>
      </c>
      <c r="E4433" s="135">
        <f t="shared" ref="E4433:E4486" si="1006">D4433/C4433*100</f>
        <v>91.636131910148151</v>
      </c>
    </row>
    <row r="4434" spans="1:5" s="60" customFormat="1" x14ac:dyDescent="0.2">
      <c r="A4434" s="89">
        <v>419100</v>
      </c>
      <c r="B4434" s="25" t="s">
        <v>220</v>
      </c>
      <c r="C4434" s="73">
        <v>1255400</v>
      </c>
      <c r="D4434" s="73">
        <v>1150400</v>
      </c>
      <c r="E4434" s="74">
        <f t="shared" si="1006"/>
        <v>91.636131910148151</v>
      </c>
    </row>
    <row r="4435" spans="1:5" s="60" customFormat="1" ht="19.5" x14ac:dyDescent="0.2">
      <c r="A4435" s="91">
        <v>620000</v>
      </c>
      <c r="B4435" s="75" t="s">
        <v>297</v>
      </c>
      <c r="C4435" s="134">
        <f t="shared" ref="C4435" si="1007">C4436</f>
        <v>258932400</v>
      </c>
      <c r="D4435" s="134">
        <f>D4436</f>
        <v>251763000</v>
      </c>
      <c r="E4435" s="135">
        <f t="shared" si="1006"/>
        <v>97.231169216366894</v>
      </c>
    </row>
    <row r="4436" spans="1:5" s="60" customFormat="1" ht="19.5" x14ac:dyDescent="0.2">
      <c r="A4436" s="91">
        <v>621000</v>
      </c>
      <c r="B4436" s="75" t="s">
        <v>298</v>
      </c>
      <c r="C4436" s="134">
        <f>SUM(C4437:C4441)</f>
        <v>258932400</v>
      </c>
      <c r="D4436" s="134">
        <f>SUM(D4437:D4441)</f>
        <v>251763000</v>
      </c>
      <c r="E4436" s="135">
        <f t="shared" si="1006"/>
        <v>97.231169216366894</v>
      </c>
    </row>
    <row r="4437" spans="1:5" s="60" customFormat="1" x14ac:dyDescent="0.2">
      <c r="A4437" s="89">
        <v>621100</v>
      </c>
      <c r="B4437" s="25" t="s">
        <v>299</v>
      </c>
      <c r="C4437" s="73">
        <v>135476400</v>
      </c>
      <c r="D4437" s="73">
        <v>135141200</v>
      </c>
      <c r="E4437" s="74">
        <f t="shared" si="1006"/>
        <v>99.752576832570099</v>
      </c>
    </row>
    <row r="4438" spans="1:5" s="60" customFormat="1" ht="37.5" x14ac:dyDescent="0.2">
      <c r="A4438" s="89">
        <v>621100</v>
      </c>
      <c r="B4438" s="25" t="s">
        <v>300</v>
      </c>
      <c r="C4438" s="73">
        <v>53678400</v>
      </c>
      <c r="D4438" s="73">
        <v>53676300</v>
      </c>
      <c r="E4438" s="74">
        <f t="shared" si="1006"/>
        <v>99.996087811857279</v>
      </c>
    </row>
    <row r="4439" spans="1:5" s="60" customFormat="1" x14ac:dyDescent="0.2">
      <c r="A4439" s="143">
        <v>621300</v>
      </c>
      <c r="B4439" s="148" t="s">
        <v>302</v>
      </c>
      <c r="C4439" s="73">
        <v>54583700</v>
      </c>
      <c r="D4439" s="73">
        <v>54584000</v>
      </c>
      <c r="E4439" s="74">
        <f t="shared" si="1006"/>
        <v>100.00054961462854</v>
      </c>
    </row>
    <row r="4440" spans="1:5" s="60" customFormat="1" ht="37.5" x14ac:dyDescent="0.2">
      <c r="A4440" s="89">
        <v>621900</v>
      </c>
      <c r="B4440" s="25" t="s">
        <v>305</v>
      </c>
      <c r="C4440" s="73">
        <v>15193900</v>
      </c>
      <c r="D4440" s="73">
        <v>8361100</v>
      </c>
      <c r="E4440" s="74">
        <f t="shared" si="1006"/>
        <v>55.029320977497555</v>
      </c>
    </row>
    <row r="4441" spans="1:5" s="60" customFormat="1" x14ac:dyDescent="0.2">
      <c r="A4441" s="89">
        <v>621900</v>
      </c>
      <c r="B4441" s="25" t="s">
        <v>306</v>
      </c>
      <c r="C4441" s="73">
        <v>0</v>
      </c>
      <c r="D4441" s="73">
        <v>400</v>
      </c>
      <c r="E4441" s="74">
        <v>0</v>
      </c>
    </row>
    <row r="4442" spans="1:5" s="79" customFormat="1" ht="19.5" x14ac:dyDescent="0.2">
      <c r="A4442" s="91">
        <v>630000</v>
      </c>
      <c r="B4442" s="75" t="s">
        <v>336</v>
      </c>
      <c r="C4442" s="134">
        <f t="shared" ref="C4442" si="1008">C4443</f>
        <v>899600</v>
      </c>
      <c r="D4442" s="134">
        <f>D4443</f>
        <v>893100</v>
      </c>
      <c r="E4442" s="135">
        <f t="shared" si="1006"/>
        <v>99.27745664739885</v>
      </c>
    </row>
    <row r="4443" spans="1:5" s="79" customFormat="1" ht="19.5" x14ac:dyDescent="0.2">
      <c r="A4443" s="91">
        <v>631000</v>
      </c>
      <c r="B4443" s="75" t="s">
        <v>309</v>
      </c>
      <c r="C4443" s="134">
        <f t="shared" ref="C4443" si="1009">C4444+C4445</f>
        <v>899600</v>
      </c>
      <c r="D4443" s="134">
        <f t="shared" ref="D4443" si="1010">D4444+D4445</f>
        <v>893100</v>
      </c>
      <c r="E4443" s="135">
        <f t="shared" si="1006"/>
        <v>99.27745664739885</v>
      </c>
    </row>
    <row r="4444" spans="1:5" s="60" customFormat="1" x14ac:dyDescent="0.2">
      <c r="A4444" s="138">
        <v>631900</v>
      </c>
      <c r="B4444" s="25" t="s">
        <v>307</v>
      </c>
      <c r="C4444" s="73">
        <v>679600</v>
      </c>
      <c r="D4444" s="73">
        <v>679600</v>
      </c>
      <c r="E4444" s="74">
        <f t="shared" si="1006"/>
        <v>100</v>
      </c>
    </row>
    <row r="4445" spans="1:5" s="60" customFormat="1" x14ac:dyDescent="0.2">
      <c r="A4445" s="138">
        <v>631900</v>
      </c>
      <c r="B4445" s="25" t="s">
        <v>315</v>
      </c>
      <c r="C4445" s="73">
        <v>220000</v>
      </c>
      <c r="D4445" s="73">
        <v>213500</v>
      </c>
      <c r="E4445" s="74">
        <f t="shared" si="1006"/>
        <v>97.045454545454547</v>
      </c>
    </row>
    <row r="4446" spans="1:5" s="60" customFormat="1" ht="19.5" x14ac:dyDescent="0.2">
      <c r="A4446" s="89"/>
      <c r="B4446" s="75" t="s">
        <v>563</v>
      </c>
      <c r="C4446" s="134">
        <f>C4427+C4435+C4442</f>
        <v>302902900</v>
      </c>
      <c r="D4446" s="134">
        <f>D4427+D4435+D4442</f>
        <v>299899200</v>
      </c>
      <c r="E4446" s="135">
        <f t="shared" si="1006"/>
        <v>99.008362085671678</v>
      </c>
    </row>
    <row r="4447" spans="1:5" s="60" customFormat="1" x14ac:dyDescent="0.2">
      <c r="A4447" s="77"/>
      <c r="B4447" s="67"/>
      <c r="C4447" s="132"/>
      <c r="D4447" s="132"/>
      <c r="E4447" s="133"/>
    </row>
    <row r="4448" spans="1:5" s="60" customFormat="1" ht="19.5" x14ac:dyDescent="0.2">
      <c r="A4448" s="89" t="s">
        <v>564</v>
      </c>
      <c r="B4448" s="75"/>
      <c r="C4448" s="132"/>
      <c r="D4448" s="132"/>
      <c r="E4448" s="133"/>
    </row>
    <row r="4449" spans="1:5" s="60" customFormat="1" ht="19.5" x14ac:dyDescent="0.2">
      <c r="A4449" s="89" t="s">
        <v>403</v>
      </c>
      <c r="B4449" s="75"/>
      <c r="C4449" s="132"/>
      <c r="D4449" s="132"/>
      <c r="E4449" s="133"/>
    </row>
    <row r="4450" spans="1:5" s="60" customFormat="1" ht="19.5" x14ac:dyDescent="0.2">
      <c r="A4450" s="89" t="s">
        <v>559</v>
      </c>
      <c r="B4450" s="75"/>
      <c r="C4450" s="132"/>
      <c r="D4450" s="132"/>
      <c r="E4450" s="133"/>
    </row>
    <row r="4451" spans="1:5" s="60" customFormat="1" ht="19.5" x14ac:dyDescent="0.2">
      <c r="A4451" s="89" t="s">
        <v>326</v>
      </c>
      <c r="B4451" s="75"/>
      <c r="C4451" s="132"/>
      <c r="D4451" s="132"/>
      <c r="E4451" s="133"/>
    </row>
    <row r="4452" spans="1:5" s="60" customFormat="1" x14ac:dyDescent="0.2">
      <c r="A4452" s="142"/>
      <c r="B4452" s="66"/>
      <c r="C4452" s="132"/>
      <c r="D4452" s="132"/>
      <c r="E4452" s="133"/>
    </row>
    <row r="4453" spans="1:5" s="60" customFormat="1" ht="19.5" x14ac:dyDescent="0.2">
      <c r="A4453" s="91">
        <v>410000</v>
      </c>
      <c r="B4453" s="69" t="s">
        <v>42</v>
      </c>
      <c r="C4453" s="134">
        <f t="shared" ref="C4453" si="1011">C4454</f>
        <v>70211900</v>
      </c>
      <c r="D4453" s="134">
        <f>D4454</f>
        <v>64672100</v>
      </c>
      <c r="E4453" s="135">
        <f t="shared" si="1006"/>
        <v>92.109884506757396</v>
      </c>
    </row>
    <row r="4454" spans="1:5" s="60" customFormat="1" ht="19.5" x14ac:dyDescent="0.2">
      <c r="A4454" s="91">
        <v>413000</v>
      </c>
      <c r="B4454" s="75" t="s">
        <v>101</v>
      </c>
      <c r="C4454" s="134">
        <f t="shared" ref="C4454" si="1012">SUM(C4455:C4457)</f>
        <v>70211900</v>
      </c>
      <c r="D4454" s="134">
        <f t="shared" ref="D4454" si="1013">SUM(D4455:D4457)</f>
        <v>64672100</v>
      </c>
      <c r="E4454" s="135">
        <f t="shared" si="1006"/>
        <v>92.109884506757396</v>
      </c>
    </row>
    <row r="4455" spans="1:5" s="60" customFormat="1" x14ac:dyDescent="0.2">
      <c r="A4455" s="138">
        <v>413100</v>
      </c>
      <c r="B4455" s="25" t="s">
        <v>105</v>
      </c>
      <c r="C4455" s="73">
        <v>15784400</v>
      </c>
      <c r="D4455" s="73">
        <v>15780800</v>
      </c>
      <c r="E4455" s="74">
        <f t="shared" si="1006"/>
        <v>99.977192671245035</v>
      </c>
    </row>
    <row r="4456" spans="1:5" s="60" customFormat="1" x14ac:dyDescent="0.2">
      <c r="A4456" s="89">
        <v>413400</v>
      </c>
      <c r="B4456" s="25" t="s">
        <v>107</v>
      </c>
      <c r="C4456" s="73">
        <v>52489800</v>
      </c>
      <c r="D4456" s="73">
        <v>46146800</v>
      </c>
      <c r="E4456" s="74">
        <f t="shared" si="1006"/>
        <v>87.915747440455092</v>
      </c>
    </row>
    <row r="4457" spans="1:5" s="60" customFormat="1" x14ac:dyDescent="0.2">
      <c r="A4457" s="89">
        <v>413700</v>
      </c>
      <c r="B4457" s="25" t="s">
        <v>108</v>
      </c>
      <c r="C4457" s="73">
        <v>1937700</v>
      </c>
      <c r="D4457" s="73">
        <v>2744500</v>
      </c>
      <c r="E4457" s="74">
        <f t="shared" si="1006"/>
        <v>141.63699231047119</v>
      </c>
    </row>
    <row r="4458" spans="1:5" s="79" customFormat="1" ht="19.5" x14ac:dyDescent="0.2">
      <c r="A4458" s="91">
        <v>480000</v>
      </c>
      <c r="B4458" s="75" t="s">
        <v>221</v>
      </c>
      <c r="C4458" s="134">
        <f t="shared" ref="C4458" si="1014">C4459</f>
        <v>1642300</v>
      </c>
      <c r="D4458" s="134">
        <f>D4459</f>
        <v>1642300</v>
      </c>
      <c r="E4458" s="135">
        <f t="shared" si="1006"/>
        <v>100</v>
      </c>
    </row>
    <row r="4459" spans="1:5" s="79" customFormat="1" ht="19.5" x14ac:dyDescent="0.2">
      <c r="A4459" s="91">
        <v>488000</v>
      </c>
      <c r="B4459" s="75" t="s">
        <v>29</v>
      </c>
      <c r="C4459" s="134">
        <f t="shared" ref="C4459" si="1015">C4460</f>
        <v>1642300</v>
      </c>
      <c r="D4459" s="134">
        <f>D4460</f>
        <v>1642300</v>
      </c>
      <c r="E4459" s="135">
        <f t="shared" si="1006"/>
        <v>100</v>
      </c>
    </row>
    <row r="4460" spans="1:5" s="60" customFormat="1" x14ac:dyDescent="0.2">
      <c r="A4460" s="89">
        <v>488100</v>
      </c>
      <c r="B4460" s="25" t="s">
        <v>252</v>
      </c>
      <c r="C4460" s="73">
        <v>1642300</v>
      </c>
      <c r="D4460" s="73">
        <v>1642300</v>
      </c>
      <c r="E4460" s="74">
        <f t="shared" si="1006"/>
        <v>100</v>
      </c>
    </row>
    <row r="4461" spans="1:5" s="60" customFormat="1" ht="19.5" x14ac:dyDescent="0.2">
      <c r="A4461" s="91">
        <v>620000</v>
      </c>
      <c r="B4461" s="75" t="s">
        <v>297</v>
      </c>
      <c r="C4461" s="134">
        <f t="shared" ref="C4461" si="1016">C4462</f>
        <v>227886400</v>
      </c>
      <c r="D4461" s="134">
        <f>D4462</f>
        <v>231193200</v>
      </c>
      <c r="E4461" s="135">
        <f t="shared" si="1006"/>
        <v>101.45107386838355</v>
      </c>
    </row>
    <row r="4462" spans="1:5" s="60" customFormat="1" ht="19.5" x14ac:dyDescent="0.2">
      <c r="A4462" s="91">
        <v>621000</v>
      </c>
      <c r="B4462" s="75" t="s">
        <v>298</v>
      </c>
      <c r="C4462" s="134">
        <f t="shared" ref="C4462" si="1017">SUM(C4463:C4464)</f>
        <v>227886400</v>
      </c>
      <c r="D4462" s="134">
        <f t="shared" ref="D4462" si="1018">SUM(D4463:D4464)</f>
        <v>231193200</v>
      </c>
      <c r="E4462" s="135">
        <f t="shared" si="1006"/>
        <v>101.45107386838355</v>
      </c>
    </row>
    <row r="4463" spans="1:5" s="60" customFormat="1" x14ac:dyDescent="0.2">
      <c r="A4463" s="138">
        <v>621100</v>
      </c>
      <c r="B4463" s="25" t="s">
        <v>301</v>
      </c>
      <c r="C4463" s="73">
        <v>12644700</v>
      </c>
      <c r="D4463" s="73">
        <v>12644600</v>
      </c>
      <c r="E4463" s="74">
        <f t="shared" si="1006"/>
        <v>99.99920915482376</v>
      </c>
    </row>
    <row r="4464" spans="1:5" s="60" customFormat="1" x14ac:dyDescent="0.2">
      <c r="A4464" s="89">
        <v>621400</v>
      </c>
      <c r="B4464" s="25" t="s">
        <v>304</v>
      </c>
      <c r="C4464" s="73">
        <v>215241700</v>
      </c>
      <c r="D4464" s="73">
        <v>218548600</v>
      </c>
      <c r="E4464" s="74">
        <f t="shared" si="1006"/>
        <v>101.53636586219119</v>
      </c>
    </row>
    <row r="4465" spans="1:5" s="60" customFormat="1" ht="19.5" x14ac:dyDescent="0.2">
      <c r="A4465" s="143"/>
      <c r="B4465" s="75" t="s">
        <v>565</v>
      </c>
      <c r="C4465" s="161">
        <f t="shared" ref="C4465" si="1019">C4453+C4461+C4458</f>
        <v>299740600</v>
      </c>
      <c r="D4465" s="161">
        <f>D4453+D4461+D4458</f>
        <v>297507600</v>
      </c>
      <c r="E4465" s="162">
        <f t="shared" si="1006"/>
        <v>99.255022509463188</v>
      </c>
    </row>
    <row r="4466" spans="1:5" s="60" customFormat="1" x14ac:dyDescent="0.2">
      <c r="A4466" s="77"/>
      <c r="B4466" s="67"/>
      <c r="C4466" s="132"/>
      <c r="D4466" s="132"/>
      <c r="E4466" s="133"/>
    </row>
    <row r="4467" spans="1:5" s="60" customFormat="1" ht="19.5" x14ac:dyDescent="0.2">
      <c r="A4467" s="89" t="s">
        <v>566</v>
      </c>
      <c r="B4467" s="75"/>
      <c r="C4467" s="132"/>
      <c r="D4467" s="132"/>
      <c r="E4467" s="133"/>
    </row>
    <row r="4468" spans="1:5" s="60" customFormat="1" ht="19.5" x14ac:dyDescent="0.2">
      <c r="A4468" s="89" t="s">
        <v>403</v>
      </c>
      <c r="B4468" s="75"/>
      <c r="C4468" s="132"/>
      <c r="D4468" s="132"/>
      <c r="E4468" s="133"/>
    </row>
    <row r="4469" spans="1:5" s="60" customFormat="1" ht="19.5" x14ac:dyDescent="0.2">
      <c r="A4469" s="89" t="s">
        <v>559</v>
      </c>
      <c r="B4469" s="75"/>
      <c r="C4469" s="132"/>
      <c r="D4469" s="132"/>
      <c r="E4469" s="133"/>
    </row>
    <row r="4470" spans="1:5" s="60" customFormat="1" ht="19.5" x14ac:dyDescent="0.2">
      <c r="A4470" s="89" t="s">
        <v>567</v>
      </c>
      <c r="B4470" s="75"/>
      <c r="C4470" s="132"/>
      <c r="D4470" s="132"/>
      <c r="E4470" s="133"/>
    </row>
    <row r="4471" spans="1:5" s="60" customFormat="1" x14ac:dyDescent="0.2">
      <c r="A4471" s="142"/>
      <c r="B4471" s="66"/>
      <c r="C4471" s="132"/>
      <c r="D4471" s="132"/>
      <c r="E4471" s="133"/>
    </row>
    <row r="4472" spans="1:5" s="60" customFormat="1" ht="19.5" x14ac:dyDescent="0.2">
      <c r="A4472" s="91">
        <v>410000</v>
      </c>
      <c r="B4472" s="69" t="s">
        <v>42</v>
      </c>
      <c r="C4472" s="134">
        <f>C4473+C4475</f>
        <v>2037000</v>
      </c>
      <c r="D4472" s="134">
        <f>D4473+D4475</f>
        <v>2509500</v>
      </c>
      <c r="E4472" s="135">
        <f t="shared" si="1006"/>
        <v>123.1958762886598</v>
      </c>
    </row>
    <row r="4473" spans="1:5" s="60" customFormat="1" ht="19.5" x14ac:dyDescent="0.2">
      <c r="A4473" s="91">
        <v>413000</v>
      </c>
      <c r="B4473" s="75" t="s">
        <v>101</v>
      </c>
      <c r="C4473" s="134">
        <f t="shared" ref="C4473" si="1020">SUM(C4474)</f>
        <v>37000</v>
      </c>
      <c r="D4473" s="134">
        <f>SUM(D4474)</f>
        <v>9500</v>
      </c>
      <c r="E4473" s="135">
        <f t="shared" si="1006"/>
        <v>25.675675675675674</v>
      </c>
    </row>
    <row r="4474" spans="1:5" s="60" customFormat="1" x14ac:dyDescent="0.2">
      <c r="A4474" s="143">
        <v>413300</v>
      </c>
      <c r="B4474" s="148" t="s">
        <v>568</v>
      </c>
      <c r="C4474" s="73">
        <v>37000</v>
      </c>
      <c r="D4474" s="73">
        <v>9500</v>
      </c>
      <c r="E4474" s="74">
        <f t="shared" si="1006"/>
        <v>25.675675675675674</v>
      </c>
    </row>
    <row r="4475" spans="1:5" s="60" customFormat="1" ht="19.5" x14ac:dyDescent="0.2">
      <c r="A4475" s="91">
        <v>415000</v>
      </c>
      <c r="B4475" s="75" t="s">
        <v>125</v>
      </c>
      <c r="C4475" s="134">
        <f t="shared" ref="C4475" si="1021">SUM(C4476:C4476)</f>
        <v>2000000</v>
      </c>
      <c r="D4475" s="134">
        <f>SUM(D4476:D4476)</f>
        <v>2500000</v>
      </c>
      <c r="E4475" s="135">
        <f t="shared" si="1006"/>
        <v>125</v>
      </c>
    </row>
    <row r="4476" spans="1:5" s="60" customFormat="1" x14ac:dyDescent="0.2">
      <c r="A4476" s="138">
        <v>415200</v>
      </c>
      <c r="B4476" s="25" t="s">
        <v>130</v>
      </c>
      <c r="C4476" s="73">
        <v>2000000</v>
      </c>
      <c r="D4476" s="73">
        <v>2500000</v>
      </c>
      <c r="E4476" s="74">
        <f t="shared" si="1006"/>
        <v>125</v>
      </c>
    </row>
    <row r="4477" spans="1:5" s="60" customFormat="1" ht="19.5" x14ac:dyDescent="0.2">
      <c r="A4477" s="91">
        <v>480000</v>
      </c>
      <c r="B4477" s="75" t="s">
        <v>221</v>
      </c>
      <c r="C4477" s="134">
        <f t="shared" ref="C4477" si="1022">C4478+C4480</f>
        <v>1319500</v>
      </c>
      <c r="D4477" s="134">
        <f>D4478+D4480</f>
        <v>7633300</v>
      </c>
      <c r="E4477" s="135"/>
    </row>
    <row r="4478" spans="1:5" s="60" customFormat="1" ht="19.5" x14ac:dyDescent="0.2">
      <c r="A4478" s="91">
        <v>487000</v>
      </c>
      <c r="B4478" s="75" t="s">
        <v>23</v>
      </c>
      <c r="C4478" s="134">
        <f t="shared" ref="C4478" si="1023">SUM(C4479)</f>
        <v>1319500</v>
      </c>
      <c r="D4478" s="134">
        <f>SUM(D4479)</f>
        <v>2283300</v>
      </c>
      <c r="E4478" s="135"/>
    </row>
    <row r="4479" spans="1:5" s="60" customFormat="1" x14ac:dyDescent="0.2">
      <c r="A4479" s="89">
        <v>487300</v>
      </c>
      <c r="B4479" s="148" t="s">
        <v>569</v>
      </c>
      <c r="C4479" s="73">
        <v>1319500</v>
      </c>
      <c r="D4479" s="73">
        <v>2283300</v>
      </c>
      <c r="E4479" s="74">
        <f t="shared" si="1006"/>
        <v>173.04281924971582</v>
      </c>
    </row>
    <row r="4480" spans="1:5" s="79" customFormat="1" ht="19.5" x14ac:dyDescent="0.2">
      <c r="A4480" s="91">
        <v>488000</v>
      </c>
      <c r="B4480" s="75" t="s">
        <v>29</v>
      </c>
      <c r="C4480" s="134">
        <f t="shared" ref="C4480" si="1024">C4481</f>
        <v>0</v>
      </c>
      <c r="D4480" s="134">
        <f>D4481</f>
        <v>5350000</v>
      </c>
      <c r="E4480" s="135">
        <v>0</v>
      </c>
    </row>
    <row r="4481" spans="1:5" s="60" customFormat="1" x14ac:dyDescent="0.2">
      <c r="A4481" s="89">
        <v>488100</v>
      </c>
      <c r="B4481" s="148" t="s">
        <v>29</v>
      </c>
      <c r="C4481" s="73">
        <v>0</v>
      </c>
      <c r="D4481" s="73">
        <v>5350000</v>
      </c>
      <c r="E4481" s="74">
        <v>0</v>
      </c>
    </row>
    <row r="4482" spans="1:5" s="60" customFormat="1" ht="19.5" x14ac:dyDescent="0.2">
      <c r="A4482" s="91">
        <v>510000</v>
      </c>
      <c r="B4482" s="75" t="s">
        <v>273</v>
      </c>
      <c r="C4482" s="134">
        <f>C4483</f>
        <v>19088000</v>
      </c>
      <c r="D4482" s="134">
        <f>D4483</f>
        <v>15103500</v>
      </c>
      <c r="E4482" s="135">
        <f t="shared" si="1006"/>
        <v>79.125628667225484</v>
      </c>
    </row>
    <row r="4483" spans="1:5" s="60" customFormat="1" ht="19.5" x14ac:dyDescent="0.2">
      <c r="A4483" s="91">
        <v>511000</v>
      </c>
      <c r="B4483" s="75" t="s">
        <v>274</v>
      </c>
      <c r="C4483" s="134">
        <f>SUM(C4484:C4487)</f>
        <v>19088000</v>
      </c>
      <c r="D4483" s="134">
        <f>SUM(D4484:D4487)</f>
        <v>15103500</v>
      </c>
      <c r="E4483" s="135">
        <f t="shared" si="1006"/>
        <v>79.125628667225484</v>
      </c>
    </row>
    <row r="4484" spans="1:5" s="60" customFormat="1" x14ac:dyDescent="0.2">
      <c r="A4484" s="89">
        <v>511100</v>
      </c>
      <c r="B4484" s="25" t="s">
        <v>275</v>
      </c>
      <c r="C4484" s="73">
        <v>9000000</v>
      </c>
      <c r="D4484" s="73">
        <v>12552600</v>
      </c>
      <c r="E4484" s="74">
        <f t="shared" si="1006"/>
        <v>139.47333333333333</v>
      </c>
    </row>
    <row r="4485" spans="1:5" s="60" customFormat="1" ht="18.75" customHeight="1" x14ac:dyDescent="0.2">
      <c r="A4485" s="89">
        <v>511200</v>
      </c>
      <c r="B4485" s="25" t="s">
        <v>276</v>
      </c>
      <c r="C4485" s="73">
        <v>9088000</v>
      </c>
      <c r="D4485" s="73">
        <v>447500</v>
      </c>
      <c r="E4485" s="74">
        <f t="shared" si="1006"/>
        <v>4.924075704225352</v>
      </c>
    </row>
    <row r="4486" spans="1:5" s="60" customFormat="1" x14ac:dyDescent="0.2">
      <c r="A4486" s="89">
        <v>511300</v>
      </c>
      <c r="B4486" s="25" t="s">
        <v>277</v>
      </c>
      <c r="C4486" s="73">
        <v>1000000</v>
      </c>
      <c r="D4486" s="73">
        <v>400000</v>
      </c>
      <c r="E4486" s="74">
        <f t="shared" si="1006"/>
        <v>40</v>
      </c>
    </row>
    <row r="4487" spans="1:5" s="60" customFormat="1" x14ac:dyDescent="0.2">
      <c r="A4487" s="89">
        <v>511700</v>
      </c>
      <c r="B4487" s="25" t="s">
        <v>280</v>
      </c>
      <c r="C4487" s="73">
        <v>0</v>
      </c>
      <c r="D4487" s="73">
        <v>1703400</v>
      </c>
      <c r="E4487" s="74">
        <v>0</v>
      </c>
    </row>
    <row r="4488" spans="1:5" s="60" customFormat="1" ht="19.5" x14ac:dyDescent="0.2">
      <c r="A4488" s="91">
        <v>620000</v>
      </c>
      <c r="B4488" s="75" t="s">
        <v>297</v>
      </c>
      <c r="C4488" s="134">
        <f t="shared" ref="C4488" si="1025">C4489</f>
        <v>3096000</v>
      </c>
      <c r="D4488" s="134">
        <f>D4489</f>
        <v>3782800</v>
      </c>
      <c r="E4488" s="135">
        <f t="shared" ref="E4488:E4492" si="1026">D4488/C4488*100</f>
        <v>122.18346253229974</v>
      </c>
    </row>
    <row r="4489" spans="1:5" s="60" customFormat="1" ht="19.5" x14ac:dyDescent="0.2">
      <c r="A4489" s="91">
        <v>621000</v>
      </c>
      <c r="B4489" s="75" t="s">
        <v>298</v>
      </c>
      <c r="C4489" s="134">
        <f t="shared" ref="C4489" si="1027">SUM(C4490)</f>
        <v>3096000</v>
      </c>
      <c r="D4489" s="134">
        <f>SUM(D4490)</f>
        <v>3782800</v>
      </c>
      <c r="E4489" s="135">
        <f t="shared" si="1026"/>
        <v>122.18346253229974</v>
      </c>
    </row>
    <row r="4490" spans="1:5" s="60" customFormat="1" x14ac:dyDescent="0.2">
      <c r="A4490" s="143">
        <v>621300</v>
      </c>
      <c r="B4490" s="148" t="s">
        <v>303</v>
      </c>
      <c r="C4490" s="73">
        <v>3096000</v>
      </c>
      <c r="D4490" s="73">
        <v>3782800</v>
      </c>
      <c r="E4490" s="74">
        <f t="shared" si="1026"/>
        <v>122.18346253229974</v>
      </c>
    </row>
    <row r="4491" spans="1:5" s="60" customFormat="1" ht="19.5" x14ac:dyDescent="0.2">
      <c r="A4491" s="143"/>
      <c r="B4491" s="75" t="s">
        <v>570</v>
      </c>
      <c r="C4491" s="134">
        <f>C4472+C4477+C4482+C4488</f>
        <v>25540500</v>
      </c>
      <c r="D4491" s="134">
        <f>D4472+D4477+D4482+D4488</f>
        <v>29029100</v>
      </c>
      <c r="E4491" s="135">
        <f t="shared" si="1026"/>
        <v>113.65909046416476</v>
      </c>
    </row>
    <row r="4492" spans="1:5" s="60" customFormat="1" x14ac:dyDescent="0.2">
      <c r="A4492" s="141"/>
      <c r="B4492" s="128" t="s">
        <v>327</v>
      </c>
      <c r="C4492" s="139">
        <f>C4420+C4446+C4465+C4491</f>
        <v>654069900</v>
      </c>
      <c r="D4492" s="139">
        <f>D4420+D4446+D4465+D4491</f>
        <v>655376500</v>
      </c>
      <c r="E4492" s="140">
        <f t="shared" si="1026"/>
        <v>100.1997645817366</v>
      </c>
    </row>
  </sheetData>
  <mergeCells count="1">
    <mergeCell ref="A1575:E1575"/>
  </mergeCells>
  <printOptions horizontalCentered="1" gridLines="1"/>
  <pageMargins left="0.19685039370078741" right="0" top="0" bottom="0" header="0" footer="0"/>
  <pageSetup paperSize="9" scale="60" firstPageNumber="9" orientation="portrait" useFirstPageNumber="1" horizontalDpi="1200" verticalDpi="1200" r:id="rId1"/>
  <headerFooter>
    <oddFooter>&amp;C&amp;P</oddFooter>
  </headerFooter>
  <rowBreaks count="113" manualBreakCount="113">
    <brk id="53" max="16383" man="1"/>
    <brk id="101" max="16383" man="1"/>
    <brk id="139" max="61" man="1"/>
    <brk id="167" max="16383" man="1"/>
    <brk id="202" max="16383" man="1"/>
    <brk id="243" max="16383" man="1"/>
    <brk id="273" max="16383" man="1"/>
    <brk id="308" max="61" man="1"/>
    <brk id="372" max="61" man="1"/>
    <brk id="420" max="16383" man="1"/>
    <brk id="453" max="61" man="1"/>
    <brk id="489" max="16383" man="1"/>
    <brk id="520" max="16383" man="1"/>
    <brk id="553" max="61" man="1"/>
    <brk id="582" max="16383" man="1"/>
    <brk id="619" max="16383" man="1"/>
    <brk id="661" max="61" man="1"/>
    <brk id="697" max="16383" man="1"/>
    <brk id="732" max="61" man="1"/>
    <brk id="768" max="16383" man="1"/>
    <brk id="823" max="61" man="1"/>
    <brk id="861" max="16383" man="1"/>
    <brk id="895" max="16383" man="1"/>
    <brk id="942" max="61" man="1"/>
    <brk id="1002" max="16383" man="1"/>
    <brk id="1045" max="16383" man="1"/>
    <brk id="1070" max="16383" man="1"/>
    <brk id="1106" max="61" man="1"/>
    <brk id="1133" max="16383" man="1"/>
    <brk id="1187" max="61" man="1"/>
    <brk id="1240" max="61" man="1"/>
    <brk id="1294" max="16383" man="1"/>
    <brk id="1342" max="61" man="1"/>
    <brk id="1375" max="16383" man="1"/>
    <brk id="1409" max="16383" man="1"/>
    <brk id="1445" max="16383" man="1"/>
    <brk id="1477" max="61" man="1"/>
    <brk id="1511" max="16383" man="1"/>
    <brk id="1546" max="16383" man="1"/>
    <brk id="1606" max="16383" man="1"/>
    <brk id="1643" max="61" man="1"/>
    <brk id="1668" max="16383" man="1"/>
    <brk id="1701" max="16383" man="1"/>
    <brk id="1732" max="16383" man="1"/>
    <brk id="1789" max="61" man="1"/>
    <brk id="1849" max="16383" man="1"/>
    <brk id="1884" max="16383" man="1"/>
    <brk id="1919" max="16383" man="1"/>
    <brk id="1952" max="61" man="1"/>
    <brk id="2008" max="16383" man="1"/>
    <brk id="2048" max="16383" man="1"/>
    <brk id="2090" max="16383" man="1"/>
    <brk id="2128" max="61" man="1"/>
    <brk id="2161" max="16383" man="1"/>
    <brk id="2199" max="16383" man="1"/>
    <brk id="2240" max="61" man="1"/>
    <brk id="2272" max="16383" man="1"/>
    <brk id="2297" max="16383" man="1"/>
    <brk id="2326" max="61" man="1"/>
    <brk id="2361" max="16383" man="1"/>
    <brk id="2394" max="16383" man="1"/>
    <brk id="2454" max="61" man="1"/>
    <brk id="2493" max="16383" man="1"/>
    <brk id="2529" max="16383" man="1"/>
    <brk id="2564" max="16383" man="1"/>
    <brk id="2596" max="16383" man="1"/>
    <brk id="2628" max="61" man="1"/>
    <brk id="2686" max="16383" man="1"/>
    <brk id="2717" max="16383" man="1"/>
    <brk id="2750" max="16383" man="1"/>
    <brk id="2781" max="61" man="1"/>
    <brk id="2811" max="16383" man="1"/>
    <brk id="2843" max="61" man="1"/>
    <brk id="2874" max="16383" man="1"/>
    <brk id="2906" max="16383" man="1"/>
    <brk id="2950" max="16383" man="1"/>
    <brk id="2979" max="61" man="1"/>
    <brk id="3008" max="16383" man="1"/>
    <brk id="3039" max="16383" man="1"/>
    <brk id="3072" max="16383" man="1"/>
    <brk id="3128" max="61" man="1"/>
    <brk id="3161" max="16383" man="1"/>
    <brk id="3193" max="16383" man="1"/>
    <brk id="3253" max="61" man="1"/>
    <brk id="3304" max="16383" man="1"/>
    <brk id="3356" max="16383" man="1"/>
    <brk id="3371" max="61" man="1"/>
    <brk id="3397" max="16383" man="1"/>
    <brk id="3437" max="16383" man="1"/>
    <brk id="3478" max="61" man="1"/>
    <brk id="3538" max="16383" man="1"/>
    <brk id="3581" max="61" man="1"/>
    <brk id="3624" max="16383" man="1"/>
    <brk id="3658" max="61" man="1"/>
    <brk id="3719" max="16383" man="1"/>
    <brk id="3762" max="16383" man="1"/>
    <brk id="3801" max="61" man="1"/>
    <brk id="3844" max="61" man="1"/>
    <brk id="3877" max="16383" man="1"/>
    <brk id="3921" max="16383" man="1"/>
    <brk id="3955" max="16383" man="1"/>
    <brk id="4002" max="16383" man="1"/>
    <brk id="4046" max="16383" man="1"/>
    <brk id="4082" max="16383" man="1"/>
    <brk id="4132" max="16383" man="1"/>
    <brk id="4155" max="16383" man="1"/>
    <brk id="4200" max="61" man="1"/>
    <brk id="4246" max="16383" man="1"/>
    <brk id="4290" max="16383" man="1"/>
    <brk id="4344" max="16383" man="1"/>
    <brk id="4365" max="61" man="1"/>
    <brk id="4420" max="16383" man="1"/>
    <brk id="4466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Садржај</vt:lpstr>
      <vt:lpstr>Општи дио</vt:lpstr>
      <vt:lpstr>Расходи</vt:lpstr>
      <vt:lpstr>'Општи дио'!Print_Area</vt:lpstr>
      <vt:lpstr>Расходи!Print_Area</vt:lpstr>
      <vt:lpstr>Садржај!Print_Area</vt:lpstr>
      <vt:lpstr>Расходи!Print_Titles</vt:lpstr>
      <vt:lpstr>Садржај!Print_Titles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Tesanovic</dc:creator>
  <cp:lastModifiedBy>Windows User</cp:lastModifiedBy>
  <cp:lastPrinted>2019-10-04T07:06:55Z</cp:lastPrinted>
  <dcterms:created xsi:type="dcterms:W3CDTF">2018-04-16T06:34:24Z</dcterms:created>
  <dcterms:modified xsi:type="dcterms:W3CDTF">2019-10-10T13:57:23Z</dcterms:modified>
</cp:coreProperties>
</file>