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esanovic\Desktop\Budzet RS za 2020\Sjednica NSRS\"/>
    </mc:Choice>
  </mc:AlternateContent>
  <bookViews>
    <workbookView xWindow="0" yWindow="0" windowWidth="28800" windowHeight="12990" tabRatio="599" activeTab="2"/>
  </bookViews>
  <sheets>
    <sheet name="Садржај" sheetId="5" r:id="rId1"/>
    <sheet name="Општи дио" sheetId="4" r:id="rId2"/>
    <sheet name="Расходи" sheetId="2" r:id="rId3"/>
  </sheets>
  <externalReferences>
    <externalReference r:id="rId4"/>
    <externalReference r:id="rId5"/>
    <externalReference r:id="rId6"/>
  </externalReferences>
  <definedNames>
    <definedName name="\T" localSheetId="1">'[1]Key Assumptions'!#REF!</definedName>
    <definedName name="\T" localSheetId="2">'[1]Key Assumptions'!#REF!</definedName>
    <definedName name="\T" localSheetId="0">'[1]Key Assumptions'!#REF!</definedName>
    <definedName name="\T">'[1]Key Assumptions'!#REF!</definedName>
    <definedName name="_xlnm._FilterDatabase" localSheetId="2" hidden="1">Расходи!$A$6:$E$4649</definedName>
    <definedName name="ANSWER" localSheetId="1">'[1]Key Assumptions'!#REF!</definedName>
    <definedName name="ANSWER" localSheetId="2">'[1]Key Assumptions'!#REF!</definedName>
    <definedName name="ANSWER" localSheetId="0">'[1]Key Assumptions'!#REF!</definedName>
    <definedName name="ANSWER">'[1]Key Assumptions'!#REF!</definedName>
    <definedName name="CCODE" localSheetId="1">[2]Contents!#REF!</definedName>
    <definedName name="CCODE" localSheetId="2">[2]Contents!#REF!</definedName>
    <definedName name="CCODE" localSheetId="0">[2]Contents!#REF!</definedName>
    <definedName name="CCODE">[2]Contents!#REF!</definedName>
    <definedName name="debtsr" localSheetId="1">#REF!</definedName>
    <definedName name="debtsr" localSheetId="2">#REF!</definedName>
    <definedName name="debtsr" localSheetId="0">#REF!</definedName>
    <definedName name="debtsr">#REF!</definedName>
    <definedName name="DOCFILE" localSheetId="1">[2]Contents!#REF!</definedName>
    <definedName name="DOCFILE" localSheetId="2">[2]Contents!#REF!</definedName>
    <definedName name="DOCFILE" localSheetId="0">[2]Contents!#REF!</definedName>
    <definedName name="DOCFILE">[2]Contents!#REF!</definedName>
    <definedName name="donor" localSheetId="1">#REF!</definedName>
    <definedName name="donor" localSheetId="2">#REF!</definedName>
    <definedName name="donor" localSheetId="0">#REF!</definedName>
    <definedName name="donor">#REF!</definedName>
    <definedName name="EDSSDESCRIPTOR" localSheetId="1">[2]Contents!#REF!</definedName>
    <definedName name="EDSSDESCRIPTOR" localSheetId="2">[2]Contents!#REF!</definedName>
    <definedName name="EDSSDESCRIPTOR" localSheetId="0">[2]Contents!#REF!</definedName>
    <definedName name="EDSSDESCRIPTOR">[2]Contents!#REF!</definedName>
    <definedName name="EDSSFILE" localSheetId="1">[2]Contents!#REF!</definedName>
    <definedName name="EDSSFILE" localSheetId="2">[2]Contents!#REF!</definedName>
    <definedName name="EDSSFILE" localSheetId="0">[2]Contents!#REF!</definedName>
    <definedName name="EDSSFILE">[2]Contents!#REF!</definedName>
    <definedName name="EDSSNAME" localSheetId="1">[2]Contents!#REF!</definedName>
    <definedName name="EDSSNAME" localSheetId="2">[2]Contents!#REF!</definedName>
    <definedName name="EDSSNAME" localSheetId="0">[2]Contents!#REF!</definedName>
    <definedName name="EDSSNAME">[2]Contents!#REF!</definedName>
    <definedName name="EDSSTIME" localSheetId="1">[2]Contents!#REF!</definedName>
    <definedName name="EDSSTIME" localSheetId="2">[2]Contents!#REF!</definedName>
    <definedName name="EDSSTIME" localSheetId="0">[2]Contents!#REF!</definedName>
    <definedName name="EDSSTIME">[2]Contents!#REF!</definedName>
    <definedName name="EISCODE" localSheetId="1">[2]Contents!#REF!</definedName>
    <definedName name="EISCODE" localSheetId="2">[2]Contents!#REF!</definedName>
    <definedName name="EISCODE" localSheetId="0">[2]Contents!#REF!</definedName>
    <definedName name="EISCODE">[2]Contents!#REF!</definedName>
    <definedName name="exportproj" localSheetId="1">#REF!</definedName>
    <definedName name="exportproj" localSheetId="2">#REF!</definedName>
    <definedName name="exportproj" localSheetId="0">#REF!</definedName>
    <definedName name="exportproj">#REF!</definedName>
    <definedName name="exports" localSheetId="1">[2]Exp!#REF!</definedName>
    <definedName name="exports" localSheetId="2">[2]Exp!#REF!</definedName>
    <definedName name="exports" localSheetId="0">[2]Exp!#REF!</definedName>
    <definedName name="exports">[2]Exp!#REF!</definedName>
    <definedName name="importproj." localSheetId="1">#REF!</definedName>
    <definedName name="importproj." localSheetId="2">#REF!</definedName>
    <definedName name="importproj." localSheetId="0">#REF!</definedName>
    <definedName name="importproj.">#REF!</definedName>
    <definedName name="Load_Op" localSheetId="0">Садржај!Load_Op</definedName>
    <definedName name="Load_Op">[3]!Load_Op</definedName>
    <definedName name="medtermdates" localSheetId="1">#REF!</definedName>
    <definedName name="medtermdates" localSheetId="2">#REF!</definedName>
    <definedName name="medtermdates" localSheetId="0">#REF!</definedName>
    <definedName name="medtermdates">#REF!</definedName>
    <definedName name="medtermnames" localSheetId="1">#REF!</definedName>
    <definedName name="medtermnames" localSheetId="2">#REF!</definedName>
    <definedName name="medtermnames" localSheetId="0">#REF!</definedName>
    <definedName name="medtermnames">#REF!</definedName>
    <definedName name="medtermnames2" localSheetId="1">#REF!</definedName>
    <definedName name="medtermnames2" localSheetId="2">#REF!</definedName>
    <definedName name="medtermnames2" localSheetId="0">#REF!</definedName>
    <definedName name="medtermnames2">#REF!</definedName>
    <definedName name="NAMES" localSheetId="1">#REF!</definedName>
    <definedName name="NAMES" localSheetId="2">#REF!</definedName>
    <definedName name="NAMES" localSheetId="0">#REF!</definedName>
    <definedName name="NAMES">#REF!</definedName>
    <definedName name="P" localSheetId="1">#REF!</definedName>
    <definedName name="P" localSheetId="2">#REF!</definedName>
    <definedName name="P" localSheetId="0">#REF!</definedName>
    <definedName name="P">#REF!</definedName>
    <definedName name="_xlnm.Print_Area" localSheetId="1">'Општи дио'!$A$1:$E$260</definedName>
    <definedName name="_xlnm.Print_Area" localSheetId="2">Расходи!$A$2:$E$4649</definedName>
    <definedName name="_xlnm.Print_Area" localSheetId="0">Садржај!$A$1:$E$133</definedName>
    <definedName name="_xlnm.Print_Titles" localSheetId="2">Расходи!$3:$5</definedName>
    <definedName name="_xlnm.Print_Titles" localSheetId="0">Садржај!$1:$1</definedName>
    <definedName name="quarterly" localSheetId="1">#REF!</definedName>
    <definedName name="quarterly" localSheetId="2">#REF!</definedName>
    <definedName name="quarterly" localSheetId="0">#REF!</definedName>
    <definedName name="quarterly">#REF!</definedName>
    <definedName name="REGISTERALL" localSheetId="1">[2]Contents!#REF!</definedName>
    <definedName name="REGISTERALL" localSheetId="2">[2]Contents!#REF!</definedName>
    <definedName name="REGISTERALL" localSheetId="0">[2]Contents!#REF!</definedName>
    <definedName name="REGISTERALL">[2]Contents!#REF!</definedName>
    <definedName name="sampletable" localSheetId="1">#REF!</definedName>
    <definedName name="sampletable" localSheetId="2">#REF!</definedName>
    <definedName name="sampletable" localSheetId="0">#REF!</definedName>
    <definedName name="sampletable">#REF!</definedName>
    <definedName name="Save_Op" localSheetId="0">Садржај!Save_Op</definedName>
    <definedName name="Save_Op">[3]!Save_Op</definedName>
    <definedName name="SECTORS" localSheetId="1">[2]Contents!#REF!</definedName>
    <definedName name="SECTORS" localSheetId="2">[2]Contents!#REF!</definedName>
    <definedName name="SECTORS" localSheetId="0">[2]Contents!#REF!</definedName>
    <definedName name="SECTORS">[2]Contents!#REF!</definedName>
    <definedName name="sheetname" localSheetId="1">[2]Contents!#REF!</definedName>
    <definedName name="sheetname" localSheetId="2">[2]Contents!#REF!</definedName>
    <definedName name="sheetname" localSheetId="0">[2]Contents!#REF!</definedName>
    <definedName name="sheetname">[2]Contents!#REF!</definedName>
    <definedName name="SR" localSheetId="1">#REF!</definedName>
    <definedName name="SR" localSheetId="2">#REF!</definedName>
    <definedName name="SR" localSheetId="0">#REF!</definedName>
    <definedName name="SR">#REF!</definedName>
    <definedName name="tabletemplate" localSheetId="1">#REF!</definedName>
    <definedName name="tabletemplate" localSheetId="2">#REF!</definedName>
    <definedName name="tabletemplate" localSheetId="0">#REF!</definedName>
    <definedName name="tabletemplate">#REF!</definedName>
    <definedName name="USERNAME" localSheetId="1">[2]Contents!#REF!</definedName>
    <definedName name="USERNAME" localSheetId="2">[2]Contents!#REF!</definedName>
    <definedName name="USERNAME" localSheetId="0">[2]Contents!#REF!</definedName>
    <definedName name="USERNAME">[2]Contents!#REF!</definedName>
  </definedNames>
  <calcPr calcId="162913"/>
</workbook>
</file>

<file path=xl/calcChain.xml><?xml version="1.0" encoding="utf-8"?>
<calcChain xmlns="http://schemas.openxmlformats.org/spreadsheetml/2006/main">
  <c r="D4052" i="2" l="1"/>
  <c r="C4052" i="2"/>
  <c r="D260" i="4" l="1"/>
  <c r="C260" i="4"/>
  <c r="C3366" i="2" l="1"/>
  <c r="E259" i="4" l="1"/>
  <c r="E258" i="4"/>
  <c r="E257" i="4"/>
  <c r="E256" i="4"/>
  <c r="E255" i="4"/>
  <c r="E254" i="4"/>
  <c r="E253" i="4"/>
  <c r="E252" i="4"/>
  <c r="E250" i="4"/>
  <c r="E260" i="4" l="1"/>
  <c r="E242" i="4" l="1"/>
  <c r="E240" i="4"/>
  <c r="E239" i="4"/>
  <c r="E238" i="4"/>
  <c r="E237" i="4"/>
  <c r="E234" i="4"/>
  <c r="E233" i="4"/>
  <c r="E231" i="4"/>
  <c r="E226" i="4"/>
  <c r="E225" i="4"/>
  <c r="E224" i="4"/>
  <c r="E223" i="4"/>
  <c r="E220" i="4"/>
  <c r="E219" i="4"/>
  <c r="E215" i="4"/>
  <c r="E210" i="4"/>
  <c r="E207" i="4"/>
  <c r="E205" i="4"/>
  <c r="E193" i="4"/>
  <c r="E190" i="4"/>
  <c r="E188" i="4"/>
  <c r="E186" i="4"/>
  <c r="E185" i="4"/>
  <c r="E183" i="4"/>
  <c r="E181" i="4"/>
  <c r="E178" i="4"/>
  <c r="E177" i="4"/>
  <c r="E176" i="4"/>
  <c r="E171" i="4"/>
  <c r="E169" i="4"/>
  <c r="E167" i="4"/>
  <c r="E166" i="4"/>
  <c r="E165" i="4"/>
  <c r="E162" i="4"/>
  <c r="E160" i="4"/>
  <c r="E159" i="4"/>
  <c r="E157" i="4"/>
  <c r="E155" i="4"/>
  <c r="E154" i="4"/>
  <c r="E152" i="4"/>
  <c r="E151" i="4"/>
  <c r="E149" i="4"/>
  <c r="E147" i="4"/>
  <c r="E146" i="4"/>
  <c r="E145" i="4"/>
  <c r="E144" i="4"/>
  <c r="E143" i="4"/>
  <c r="E142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15" i="4"/>
  <c r="E110" i="4"/>
  <c r="E106" i="4"/>
  <c r="E101" i="4"/>
  <c r="E99" i="4"/>
  <c r="E97" i="4"/>
  <c r="E95" i="4"/>
  <c r="E94" i="4"/>
  <c r="E93" i="4"/>
  <c r="E92" i="4"/>
  <c r="E90" i="4"/>
  <c r="E89" i="4"/>
  <c r="E87" i="4"/>
  <c r="E86" i="4"/>
  <c r="E85" i="4"/>
  <c r="E82" i="4"/>
  <c r="E80" i="4"/>
  <c r="E78" i="4"/>
  <c r="E76" i="4"/>
  <c r="E74" i="4"/>
  <c r="E73" i="4"/>
  <c r="D4560" i="2"/>
  <c r="C4560" i="2"/>
  <c r="D4554" i="2"/>
  <c r="C4554" i="2"/>
  <c r="D4434" i="2"/>
  <c r="C4434" i="2"/>
  <c r="D4431" i="2"/>
  <c r="C4431" i="2"/>
  <c r="D4396" i="2"/>
  <c r="C4396" i="2"/>
  <c r="D4382" i="2"/>
  <c r="C4382" i="2"/>
  <c r="D4183" i="2"/>
  <c r="C4183" i="2"/>
  <c r="D3866" i="2"/>
  <c r="C3866" i="2"/>
  <c r="D3770" i="2"/>
  <c r="C3770" i="2"/>
  <c r="D1860" i="2"/>
  <c r="C1860" i="2"/>
  <c r="D1800" i="2"/>
  <c r="C1800" i="2"/>
  <c r="D1381" i="2"/>
  <c r="C1381" i="2"/>
  <c r="D1337" i="2"/>
  <c r="C1337" i="2"/>
  <c r="D1305" i="2"/>
  <c r="C1305" i="2"/>
  <c r="D950" i="2"/>
  <c r="C950" i="2"/>
  <c r="D904" i="2"/>
  <c r="C904" i="2"/>
  <c r="D705" i="2"/>
  <c r="D704" i="2" s="1"/>
  <c r="C705" i="2"/>
  <c r="C704" i="2" s="1"/>
  <c r="D668" i="2"/>
  <c r="C668" i="2"/>
  <c r="D627" i="2"/>
  <c r="C627" i="2"/>
  <c r="E4646" i="2"/>
  <c r="E4643" i="2"/>
  <c r="E4642" i="2"/>
  <c r="E4640" i="2"/>
  <c r="E4637" i="2"/>
  <c r="E4632" i="2"/>
  <c r="E4630" i="2"/>
  <c r="E4620" i="2"/>
  <c r="E4619" i="2"/>
  <c r="E4616" i="2"/>
  <c r="E4613" i="2"/>
  <c r="E4612" i="2"/>
  <c r="E4611" i="2"/>
  <c r="E4600" i="2"/>
  <c r="E4597" i="2"/>
  <c r="E4596" i="2"/>
  <c r="E4595" i="2"/>
  <c r="E4594" i="2"/>
  <c r="E4593" i="2"/>
  <c r="E4590" i="2"/>
  <c r="E4588" i="2"/>
  <c r="E4586" i="2"/>
  <c r="E4585" i="2"/>
  <c r="E4574" i="2"/>
  <c r="E4572" i="2"/>
  <c r="E4570" i="2"/>
  <c r="E4569" i="2"/>
  <c r="E4568" i="2"/>
  <c r="E4567" i="2"/>
  <c r="E4564" i="2"/>
  <c r="E4561" i="2"/>
  <c r="E4558" i="2"/>
  <c r="E4553" i="2"/>
  <c r="E4552" i="2"/>
  <c r="E4551" i="2"/>
  <c r="E4550" i="2"/>
  <c r="E4548" i="2"/>
  <c r="E4545" i="2"/>
  <c r="E4543" i="2"/>
  <c r="E4542" i="2"/>
  <c r="E4541" i="2"/>
  <c r="E4538" i="2"/>
  <c r="E4537" i="2"/>
  <c r="E4536" i="2"/>
  <c r="E4535" i="2"/>
  <c r="E4524" i="2"/>
  <c r="E4519" i="2"/>
  <c r="E4516" i="2"/>
  <c r="E4514" i="2"/>
  <c r="E4513" i="2"/>
  <c r="E4510" i="2"/>
  <c r="E4509" i="2"/>
  <c r="E4508" i="2"/>
  <c r="E4506" i="2"/>
  <c r="E4505" i="2"/>
  <c r="E4504" i="2"/>
  <c r="E4501" i="2"/>
  <c r="E4500" i="2"/>
  <c r="E4498" i="2"/>
  <c r="E4497" i="2"/>
  <c r="E4496" i="2"/>
  <c r="E4495" i="2"/>
  <c r="E4493" i="2"/>
  <c r="E4492" i="2"/>
  <c r="E4491" i="2"/>
  <c r="E4490" i="2"/>
  <c r="E4489" i="2"/>
  <c r="E4488" i="2"/>
  <c r="E4486" i="2"/>
  <c r="E4485" i="2"/>
  <c r="E4484" i="2"/>
  <c r="E4483" i="2"/>
  <c r="E4482" i="2"/>
  <c r="E4481" i="2"/>
  <c r="E4480" i="2"/>
  <c r="E4478" i="2"/>
  <c r="E4476" i="2"/>
  <c r="E4475" i="2"/>
  <c r="E4474" i="2"/>
  <c r="E4473" i="2"/>
  <c r="E4472" i="2"/>
  <c r="E4471" i="2"/>
  <c r="E4470" i="2"/>
  <c r="E4469" i="2"/>
  <c r="E4468" i="2"/>
  <c r="E4467" i="2"/>
  <c r="E4466" i="2"/>
  <c r="E4465" i="2"/>
  <c r="E4463" i="2"/>
  <c r="E4462" i="2"/>
  <c r="E4461" i="2"/>
  <c r="E4460" i="2"/>
  <c r="E4459" i="2"/>
  <c r="E4457" i="2"/>
  <c r="E4456" i="2"/>
  <c r="E4455" i="2"/>
  <c r="E4454" i="2"/>
  <c r="E4443" i="2"/>
  <c r="E4440" i="2"/>
  <c r="E4438" i="2"/>
  <c r="E4436" i="2"/>
  <c r="E4432" i="2"/>
  <c r="E4429" i="2"/>
  <c r="E4427" i="2"/>
  <c r="E4426" i="2"/>
  <c r="E4425" i="2"/>
  <c r="E4424" i="2"/>
  <c r="E4423" i="2"/>
  <c r="E4422" i="2"/>
  <c r="E4421" i="2"/>
  <c r="E4420" i="2"/>
  <c r="E4419" i="2"/>
  <c r="E4418" i="2"/>
  <c r="E4417" i="2"/>
  <c r="E4416" i="2"/>
  <c r="E4414" i="2"/>
  <c r="E4413" i="2"/>
  <c r="E4412" i="2"/>
  <c r="E4411" i="2"/>
  <c r="E4399" i="2"/>
  <c r="E4397" i="2"/>
  <c r="E4394" i="2"/>
  <c r="E4392" i="2"/>
  <c r="E4391" i="2"/>
  <c r="E4388" i="2"/>
  <c r="E4386" i="2"/>
  <c r="E4383" i="2"/>
  <c r="E4381" i="2"/>
  <c r="E4379" i="2"/>
  <c r="E4378" i="2"/>
  <c r="E4377" i="2"/>
  <c r="E4376" i="2"/>
  <c r="E4375" i="2"/>
  <c r="E4374" i="2"/>
  <c r="E4373" i="2"/>
  <c r="E4372" i="2"/>
  <c r="E4371" i="2"/>
  <c r="E4370" i="2"/>
  <c r="E4369" i="2"/>
  <c r="E4367" i="2"/>
  <c r="E4366" i="2"/>
  <c r="E4365" i="2"/>
  <c r="E4364" i="2"/>
  <c r="E4353" i="2"/>
  <c r="E4351" i="2"/>
  <c r="E4350" i="2"/>
  <c r="E4347" i="2"/>
  <c r="E4345" i="2"/>
  <c r="E4344" i="2"/>
  <c r="E4343" i="2"/>
  <c r="E4340" i="2"/>
  <c r="E4338" i="2"/>
  <c r="E4336" i="2"/>
  <c r="E4335" i="2"/>
  <c r="E4334" i="2"/>
  <c r="E4333" i="2"/>
  <c r="E4332" i="2"/>
  <c r="E4331" i="2"/>
  <c r="E4330" i="2"/>
  <c r="E4329" i="2"/>
  <c r="E4328" i="2"/>
  <c r="E4327" i="2"/>
  <c r="E4326" i="2"/>
  <c r="E4325" i="2"/>
  <c r="E4324" i="2"/>
  <c r="E4322" i="2"/>
  <c r="E4321" i="2"/>
  <c r="E4320" i="2"/>
  <c r="E4319" i="2"/>
  <c r="E4308" i="2"/>
  <c r="E4306" i="2"/>
  <c r="E4303" i="2"/>
  <c r="E4301" i="2"/>
  <c r="E4300" i="2"/>
  <c r="E4297" i="2"/>
  <c r="E4296" i="2"/>
  <c r="E4295" i="2"/>
  <c r="E4293" i="2"/>
  <c r="E4292" i="2"/>
  <c r="E4291" i="2"/>
  <c r="E4290" i="2"/>
  <c r="E4287" i="2"/>
  <c r="E4285" i="2"/>
  <c r="E4284" i="2"/>
  <c r="E4283" i="2"/>
  <c r="E4282" i="2"/>
  <c r="E4281" i="2"/>
  <c r="E4280" i="2"/>
  <c r="E4279" i="2"/>
  <c r="E4278" i="2"/>
  <c r="E4277" i="2"/>
  <c r="E4276" i="2"/>
  <c r="E4275" i="2"/>
  <c r="E4274" i="2"/>
  <c r="E4273" i="2"/>
  <c r="E4272" i="2"/>
  <c r="E4271" i="2"/>
  <c r="E4269" i="2"/>
  <c r="E4268" i="2"/>
  <c r="E4267" i="2"/>
  <c r="E4265" i="2"/>
  <c r="E4264" i="2"/>
  <c r="E4262" i="2"/>
  <c r="E4261" i="2"/>
  <c r="E4260" i="2"/>
  <c r="E4259" i="2"/>
  <c r="E4258" i="2"/>
  <c r="E4257" i="2"/>
  <c r="E4256" i="2"/>
  <c r="E4255" i="2"/>
  <c r="E4254" i="2"/>
  <c r="E4253" i="2"/>
  <c r="E4252" i="2"/>
  <c r="E4251" i="2"/>
  <c r="E4249" i="2"/>
  <c r="E4248" i="2"/>
  <c r="E4247" i="2"/>
  <c r="E4246" i="2"/>
  <c r="E4235" i="2"/>
  <c r="E4232" i="2"/>
  <c r="E4230" i="2"/>
  <c r="E4227" i="2"/>
  <c r="E4225" i="2"/>
  <c r="E4224" i="2"/>
  <c r="E4223" i="2"/>
  <c r="E4222" i="2"/>
  <c r="E4221" i="2"/>
  <c r="E4220" i="2"/>
  <c r="E4219" i="2"/>
  <c r="E4218" i="2"/>
  <c r="E4217" i="2"/>
  <c r="E4216" i="2"/>
  <c r="E4214" i="2"/>
  <c r="E4213" i="2"/>
  <c r="E4212" i="2"/>
  <c r="E4211" i="2"/>
  <c r="E4197" i="2"/>
  <c r="E4195" i="2"/>
  <c r="E4194" i="2"/>
  <c r="E4191" i="2"/>
  <c r="E4190" i="2"/>
  <c r="E4187" i="2"/>
  <c r="E4184" i="2"/>
  <c r="E4182" i="2"/>
  <c r="E4180" i="2"/>
  <c r="E4179" i="2"/>
  <c r="E4178" i="2"/>
  <c r="E4177" i="2"/>
  <c r="E4176" i="2"/>
  <c r="E4175" i="2"/>
  <c r="E4174" i="2"/>
  <c r="E4173" i="2"/>
  <c r="E4172" i="2"/>
  <c r="E4171" i="2"/>
  <c r="E4169" i="2"/>
  <c r="E4168" i="2"/>
  <c r="E4167" i="2"/>
  <c r="E4166" i="2"/>
  <c r="E4155" i="2"/>
  <c r="E4152" i="2"/>
  <c r="E4150" i="2"/>
  <c r="E4149" i="2"/>
  <c r="E4146" i="2"/>
  <c r="E4145" i="2"/>
  <c r="E4144" i="2"/>
  <c r="E4141" i="2"/>
  <c r="E4140" i="2"/>
  <c r="E4139" i="2"/>
  <c r="E4137" i="2"/>
  <c r="E4136" i="2"/>
  <c r="E4135" i="2"/>
  <c r="E4134" i="2"/>
  <c r="E4133" i="2"/>
  <c r="E4132" i="2"/>
  <c r="E4131" i="2"/>
  <c r="E4130" i="2"/>
  <c r="E4129" i="2"/>
  <c r="E4128" i="2"/>
  <c r="E4127" i="2"/>
  <c r="E4126" i="2"/>
  <c r="E4125" i="2"/>
  <c r="E4124" i="2"/>
  <c r="E4122" i="2"/>
  <c r="E4121" i="2"/>
  <c r="E4120" i="2"/>
  <c r="E4119" i="2"/>
  <c r="E4105" i="2"/>
  <c r="E4103" i="2"/>
  <c r="E4101" i="2"/>
  <c r="E4098" i="2"/>
  <c r="E4097" i="2"/>
  <c r="E4096" i="2"/>
  <c r="E4095" i="2"/>
  <c r="E4094" i="2"/>
  <c r="E4093" i="2"/>
  <c r="E4092" i="2"/>
  <c r="E4091" i="2"/>
  <c r="E4090" i="2"/>
  <c r="E4089" i="2"/>
  <c r="E4088" i="2"/>
  <c r="E4087" i="2"/>
  <c r="E4085" i="2"/>
  <c r="E4084" i="2"/>
  <c r="E4083" i="2"/>
  <c r="E4082" i="2"/>
  <c r="E4071" i="2"/>
  <c r="E4068" i="2"/>
  <c r="E4066" i="2"/>
  <c r="E4065" i="2"/>
  <c r="E4062" i="2"/>
  <c r="E4061" i="2"/>
  <c r="E4058" i="2"/>
  <c r="E4057" i="2"/>
  <c r="E4056" i="2"/>
  <c r="E4055" i="2"/>
  <c r="E4051" i="2"/>
  <c r="E4050" i="2"/>
  <c r="E4049" i="2"/>
  <c r="E4048" i="2"/>
  <c r="E4047" i="2"/>
  <c r="E4046" i="2"/>
  <c r="E4045" i="2"/>
  <c r="E4044" i="2"/>
  <c r="E4043" i="2"/>
  <c r="E4042" i="2"/>
  <c r="E4041" i="2"/>
  <c r="E4039" i="2"/>
  <c r="E4038" i="2"/>
  <c r="E4037" i="2"/>
  <c r="E4036" i="2"/>
  <c r="E4025" i="2"/>
  <c r="E4023" i="2"/>
  <c r="E4020" i="2"/>
  <c r="E4019" i="2"/>
  <c r="E4018" i="2"/>
  <c r="E4017" i="2"/>
  <c r="E4016" i="2"/>
  <c r="E4015" i="2"/>
  <c r="E4014" i="2"/>
  <c r="E4013" i="2"/>
  <c r="E4012" i="2"/>
  <c r="E4011" i="2"/>
  <c r="E4010" i="2"/>
  <c r="E4009" i="2"/>
  <c r="E4007" i="2"/>
  <c r="E4006" i="2"/>
  <c r="E4005" i="2"/>
  <c r="E4004" i="2"/>
  <c r="E3993" i="2"/>
  <c r="E3990" i="2"/>
  <c r="E3988" i="2"/>
  <c r="E3986" i="2"/>
  <c r="E3983" i="2"/>
  <c r="E3982" i="2"/>
  <c r="E3980" i="2"/>
  <c r="E3979" i="2"/>
  <c r="E3978" i="2"/>
  <c r="E3976" i="2"/>
  <c r="E3975" i="2"/>
  <c r="E3974" i="2"/>
  <c r="E3973" i="2"/>
  <c r="E3972" i="2"/>
  <c r="E3971" i="2"/>
  <c r="E3970" i="2"/>
  <c r="E3969" i="2"/>
  <c r="E3968" i="2"/>
  <c r="E3967" i="2"/>
  <c r="E3966" i="2"/>
  <c r="E3964" i="2"/>
  <c r="E3963" i="2"/>
  <c r="E3962" i="2"/>
  <c r="E3961" i="2"/>
  <c r="E3950" i="2"/>
  <c r="E3947" i="2"/>
  <c r="E3945" i="2"/>
  <c r="E3942" i="2"/>
  <c r="E3940" i="2"/>
  <c r="E3938" i="2"/>
  <c r="E3937" i="2"/>
  <c r="E3936" i="2"/>
  <c r="E3935" i="2"/>
  <c r="E3934" i="2"/>
  <c r="E3933" i="2"/>
  <c r="E3932" i="2"/>
  <c r="E3931" i="2"/>
  <c r="E3930" i="2"/>
  <c r="E3929" i="2"/>
  <c r="E3928" i="2"/>
  <c r="E3927" i="2"/>
  <c r="E3925" i="2"/>
  <c r="E3924" i="2"/>
  <c r="E3923" i="2"/>
  <c r="E3922" i="2"/>
  <c r="E3911" i="2"/>
  <c r="E3909" i="2"/>
  <c r="E3906" i="2"/>
  <c r="E3904" i="2"/>
  <c r="E3902" i="2"/>
  <c r="E3900" i="2"/>
  <c r="E3899" i="2"/>
  <c r="E3898" i="2"/>
  <c r="E3895" i="2"/>
  <c r="E3893" i="2"/>
  <c r="E3892" i="2"/>
  <c r="E3891" i="2"/>
  <c r="E3890" i="2"/>
  <c r="E3889" i="2"/>
  <c r="E3888" i="2"/>
  <c r="E3887" i="2"/>
  <c r="E3886" i="2"/>
  <c r="E3885" i="2"/>
  <c r="E3884" i="2"/>
  <c r="E3882" i="2"/>
  <c r="E3881" i="2"/>
  <c r="E3880" i="2"/>
  <c r="E3879" i="2"/>
  <c r="E3867" i="2"/>
  <c r="E3864" i="2"/>
  <c r="E3861" i="2"/>
  <c r="E3859" i="2"/>
  <c r="E3858" i="2"/>
  <c r="E3855" i="2"/>
  <c r="E3854" i="2"/>
  <c r="E3853" i="2"/>
  <c r="E3850" i="2"/>
  <c r="E3849" i="2"/>
  <c r="E3847" i="2"/>
  <c r="E3846" i="2"/>
  <c r="E3845" i="2"/>
  <c r="E3844" i="2"/>
  <c r="E3842" i="2"/>
  <c r="E3838" i="2"/>
  <c r="E3836" i="2"/>
  <c r="E3835" i="2"/>
  <c r="E3834" i="2"/>
  <c r="E3833" i="2"/>
  <c r="E3832" i="2"/>
  <c r="E3831" i="2"/>
  <c r="E3830" i="2"/>
  <c r="E3828" i="2"/>
  <c r="E3827" i="2"/>
  <c r="E3826" i="2"/>
  <c r="E3825" i="2"/>
  <c r="E3824" i="2"/>
  <c r="E3822" i="2"/>
  <c r="E3821" i="2"/>
  <c r="E3820" i="2"/>
  <c r="E3819" i="2"/>
  <c r="E3805" i="2"/>
  <c r="E3803" i="2"/>
  <c r="E3797" i="2"/>
  <c r="E3796" i="2"/>
  <c r="E3795" i="2"/>
  <c r="E3794" i="2"/>
  <c r="E3793" i="2"/>
  <c r="E3792" i="2"/>
  <c r="E3791" i="2"/>
  <c r="E3790" i="2"/>
  <c r="E3789" i="2"/>
  <c r="E3787" i="2"/>
  <c r="E3786" i="2"/>
  <c r="E3785" i="2"/>
  <c r="E3784" i="2"/>
  <c r="E3773" i="2"/>
  <c r="E3771" i="2"/>
  <c r="E3768" i="2"/>
  <c r="E3766" i="2"/>
  <c r="E3763" i="2"/>
  <c r="E3761" i="2"/>
  <c r="E3759" i="2"/>
  <c r="E3758" i="2"/>
  <c r="E3756" i="2"/>
  <c r="E3755" i="2"/>
  <c r="E3754" i="2"/>
  <c r="E3753" i="2"/>
  <c r="E3752" i="2"/>
  <c r="E3751" i="2"/>
  <c r="E3750" i="2"/>
  <c r="E3749" i="2"/>
  <c r="E3748" i="2"/>
  <c r="E3747" i="2"/>
  <c r="E3746" i="2"/>
  <c r="E3744" i="2"/>
  <c r="E3743" i="2"/>
  <c r="E3742" i="2"/>
  <c r="E3741" i="2"/>
  <c r="E3730" i="2"/>
  <c r="E3728" i="2"/>
  <c r="E3725" i="2"/>
  <c r="E3723" i="2"/>
  <c r="E3721" i="2"/>
  <c r="E3718" i="2"/>
  <c r="E3716" i="2"/>
  <c r="E3714" i="2"/>
  <c r="E3713" i="2"/>
  <c r="E3712" i="2"/>
  <c r="E3711" i="2"/>
  <c r="E3710" i="2"/>
  <c r="E3709" i="2"/>
  <c r="E3708" i="2"/>
  <c r="E3707" i="2"/>
  <c r="E3706" i="2"/>
  <c r="E3705" i="2"/>
  <c r="E3704" i="2"/>
  <c r="E3703" i="2"/>
  <c r="E3701" i="2"/>
  <c r="E3700" i="2"/>
  <c r="E3699" i="2"/>
  <c r="E3698" i="2"/>
  <c r="E3627" i="2"/>
  <c r="E3625" i="2"/>
  <c r="E3624" i="2"/>
  <c r="E3621" i="2"/>
  <c r="E3619" i="2"/>
  <c r="E3618" i="2"/>
  <c r="E3615" i="2"/>
  <c r="E3614" i="2"/>
  <c r="E3613" i="2"/>
  <c r="E3612" i="2"/>
  <c r="E3610" i="2"/>
  <c r="E3608" i="2"/>
  <c r="E3607" i="2"/>
  <c r="E3604" i="2"/>
  <c r="E3602" i="2"/>
  <c r="E3601" i="2"/>
  <c r="E3600" i="2"/>
  <c r="E3599" i="2"/>
  <c r="E3598" i="2"/>
  <c r="E3597" i="2"/>
  <c r="E3595" i="2"/>
  <c r="E3594" i="2"/>
  <c r="E3593" i="2"/>
  <c r="E3591" i="2"/>
  <c r="E3590" i="2"/>
  <c r="E3589" i="2"/>
  <c r="E3588" i="2"/>
  <c r="E3587" i="2"/>
  <c r="E3586" i="2"/>
  <c r="E3585" i="2"/>
  <c r="E3584" i="2"/>
  <c r="E3583" i="2"/>
  <c r="E3582" i="2"/>
  <c r="E3581" i="2"/>
  <c r="E3579" i="2"/>
  <c r="E3578" i="2"/>
  <c r="E3577" i="2"/>
  <c r="E3576" i="2"/>
  <c r="E3565" i="2"/>
  <c r="E3561" i="2"/>
  <c r="E3558" i="2"/>
  <c r="E3556" i="2"/>
  <c r="E3555" i="2"/>
  <c r="E3553" i="2"/>
  <c r="E3541" i="2"/>
  <c r="E3539" i="2"/>
  <c r="E3538" i="2"/>
  <c r="E3537" i="2"/>
  <c r="E3536" i="2"/>
  <c r="E3535" i="2"/>
  <c r="E3532" i="2"/>
  <c r="E3511" i="2"/>
  <c r="E3500" i="2"/>
  <c r="E3497" i="2"/>
  <c r="E3494" i="2"/>
  <c r="E3493" i="2"/>
  <c r="E3492" i="2"/>
  <c r="E3491" i="2"/>
  <c r="E3490" i="2"/>
  <c r="E3489" i="2"/>
  <c r="E3488" i="2"/>
  <c r="E3487" i="2"/>
  <c r="E3485" i="2"/>
  <c r="E3484" i="2"/>
  <c r="E3483" i="2"/>
  <c r="E3482" i="2"/>
  <c r="E3471" i="2"/>
  <c r="E3468" i="2"/>
  <c r="E3467" i="2"/>
  <c r="E3466" i="2"/>
  <c r="E3465" i="2"/>
  <c r="E3464" i="2"/>
  <c r="E3463" i="2"/>
  <c r="E3462" i="2"/>
  <c r="E3461" i="2"/>
  <c r="E3459" i="2"/>
  <c r="E3458" i="2"/>
  <c r="E3457" i="2"/>
  <c r="E3456" i="2"/>
  <c r="E3444" i="2"/>
  <c r="E3442" i="2"/>
  <c r="E3441" i="2"/>
  <c r="E3431" i="2"/>
  <c r="E3428" i="2"/>
  <c r="E3425" i="2"/>
  <c r="E3422" i="2"/>
  <c r="E3421" i="2"/>
  <c r="E3420" i="2"/>
  <c r="E3419" i="2"/>
  <c r="E3418" i="2"/>
  <c r="E3415" i="2"/>
  <c r="E3414" i="2"/>
  <c r="E3413" i="2"/>
  <c r="E3412" i="2"/>
  <c r="E3411" i="2"/>
  <c r="E3410" i="2"/>
  <c r="E3408" i="2"/>
  <c r="E3407" i="2"/>
  <c r="E3406" i="2"/>
  <c r="E3405" i="2"/>
  <c r="E3403" i="2"/>
  <c r="E3402" i="2"/>
  <c r="E3401" i="2"/>
  <c r="E3400" i="2"/>
  <c r="E3399" i="2"/>
  <c r="E3398" i="2"/>
  <c r="E3397" i="2"/>
  <c r="E3396" i="2"/>
  <c r="E3395" i="2"/>
  <c r="E3394" i="2"/>
  <c r="E3392" i="2"/>
  <c r="E3391" i="2"/>
  <c r="E3390" i="2"/>
  <c r="E3389" i="2"/>
  <c r="E3378" i="2"/>
  <c r="E3375" i="2"/>
  <c r="E3373" i="2"/>
  <c r="E3372" i="2"/>
  <c r="E3369" i="2"/>
  <c r="E3367" i="2"/>
  <c r="E3364" i="2"/>
  <c r="E3363" i="2"/>
  <c r="E3362" i="2"/>
  <c r="E3361" i="2"/>
  <c r="E3360" i="2"/>
  <c r="E3359" i="2"/>
  <c r="E3358" i="2"/>
  <c r="E3357" i="2"/>
  <c r="E3355" i="2"/>
  <c r="E3352" i="2"/>
  <c r="E3351" i="2"/>
  <c r="E3350" i="2"/>
  <c r="E3349" i="2"/>
  <c r="E3348" i="2"/>
  <c r="E3347" i="2"/>
  <c r="E3346" i="2"/>
  <c r="E3345" i="2"/>
  <c r="E3344" i="2"/>
  <c r="E3343" i="2"/>
  <c r="E3342" i="2"/>
  <c r="E3341" i="2"/>
  <c r="E3339" i="2"/>
  <c r="E3338" i="2"/>
  <c r="E3337" i="2"/>
  <c r="E3336" i="2"/>
  <c r="E3295" i="2"/>
  <c r="E3292" i="2"/>
  <c r="E3291" i="2"/>
  <c r="E3290" i="2"/>
  <c r="E3289" i="2"/>
  <c r="E3288" i="2"/>
  <c r="E3287" i="2"/>
  <c r="E3286" i="2"/>
  <c r="E3285" i="2"/>
  <c r="E3284" i="2"/>
  <c r="E3283" i="2"/>
  <c r="E3281" i="2"/>
  <c r="E3280" i="2"/>
  <c r="E3279" i="2"/>
  <c r="E3278" i="2"/>
  <c r="E3267" i="2"/>
  <c r="E3264" i="2"/>
  <c r="E3262" i="2"/>
  <c r="E3259" i="2"/>
  <c r="E3258" i="2"/>
  <c r="E3257" i="2"/>
  <c r="E3256" i="2"/>
  <c r="E3255" i="2"/>
  <c r="E3254" i="2"/>
  <c r="E3253" i="2"/>
  <c r="E3252" i="2"/>
  <c r="E3251" i="2"/>
  <c r="E3249" i="2"/>
  <c r="E3248" i="2"/>
  <c r="E3247" i="2"/>
  <c r="E3246" i="2"/>
  <c r="E3235" i="2"/>
  <c r="E3232" i="2"/>
  <c r="E3229" i="2"/>
  <c r="E3228" i="2"/>
  <c r="E3227" i="2"/>
  <c r="E3226" i="2"/>
  <c r="E3225" i="2"/>
  <c r="E3224" i="2"/>
  <c r="E3223" i="2"/>
  <c r="E3222" i="2"/>
  <c r="E3221" i="2"/>
  <c r="E3220" i="2"/>
  <c r="E3219" i="2"/>
  <c r="E3217" i="2"/>
  <c r="E3216" i="2"/>
  <c r="E3215" i="2"/>
  <c r="E3214" i="2"/>
  <c r="E3200" i="2"/>
  <c r="E3197" i="2"/>
  <c r="E3196" i="2"/>
  <c r="E3195" i="2"/>
  <c r="E3194" i="2"/>
  <c r="E3193" i="2"/>
  <c r="E3192" i="2"/>
  <c r="E3191" i="2"/>
  <c r="E3190" i="2"/>
  <c r="E3189" i="2"/>
  <c r="E3188" i="2"/>
  <c r="E3187" i="2"/>
  <c r="E3186" i="2"/>
  <c r="E3184" i="2"/>
  <c r="E3183" i="2"/>
  <c r="E3182" i="2"/>
  <c r="E3181" i="2"/>
  <c r="E3167" i="2"/>
  <c r="E3166" i="2"/>
  <c r="E3165" i="2"/>
  <c r="E3164" i="2"/>
  <c r="E3163" i="2"/>
  <c r="E3162" i="2"/>
  <c r="E3161" i="2"/>
  <c r="E3160" i="2"/>
  <c r="E3159" i="2"/>
  <c r="E3158" i="2"/>
  <c r="E3157" i="2"/>
  <c r="E3155" i="2"/>
  <c r="E3154" i="2"/>
  <c r="E3153" i="2"/>
  <c r="E3152" i="2"/>
  <c r="E3141" i="2"/>
  <c r="E3138" i="2"/>
  <c r="E3135" i="2"/>
  <c r="E3134" i="2"/>
  <c r="E3133" i="2"/>
  <c r="E3132" i="2"/>
  <c r="E3131" i="2"/>
  <c r="E3130" i="2"/>
  <c r="E3129" i="2"/>
  <c r="E3128" i="2"/>
  <c r="E3127" i="2"/>
  <c r="E3125" i="2"/>
  <c r="E3124" i="2"/>
  <c r="E3123" i="2"/>
  <c r="E3122" i="2"/>
  <c r="E3111" i="2"/>
  <c r="E3108" i="2"/>
  <c r="E3105" i="2"/>
  <c r="E3103" i="2"/>
  <c r="E3102" i="2"/>
  <c r="E3101" i="2"/>
  <c r="E3100" i="2"/>
  <c r="E3099" i="2"/>
  <c r="E3098" i="2"/>
  <c r="E3097" i="2"/>
  <c r="E3096" i="2"/>
  <c r="E3095" i="2"/>
  <c r="E3094" i="2"/>
  <c r="E3092" i="2"/>
  <c r="E3091" i="2"/>
  <c r="E3090" i="2"/>
  <c r="E3089" i="2"/>
  <c r="E3078" i="2"/>
  <c r="E3075" i="2"/>
  <c r="E3074" i="2"/>
  <c r="E3071" i="2"/>
  <c r="E3070" i="2"/>
  <c r="E3069" i="2"/>
  <c r="E3068" i="2"/>
  <c r="E3067" i="2"/>
  <c r="E3066" i="2"/>
  <c r="E3065" i="2"/>
  <c r="E3064" i="2"/>
  <c r="E3063" i="2"/>
  <c r="E3061" i="2"/>
  <c r="E3060" i="2"/>
  <c r="E3059" i="2"/>
  <c r="E3058" i="2"/>
  <c r="E3047" i="2"/>
  <c r="E3041" i="2"/>
  <c r="E3040" i="2"/>
  <c r="E3039" i="2"/>
  <c r="E3038" i="2"/>
  <c r="E3037" i="2"/>
  <c r="E3036" i="2"/>
  <c r="E3035" i="2"/>
  <c r="E3034" i="2"/>
  <c r="E3033" i="2"/>
  <c r="E3032" i="2"/>
  <c r="E3031" i="2"/>
  <c r="E3029" i="2"/>
  <c r="E3028" i="2"/>
  <c r="E3027" i="2"/>
  <c r="E3026" i="2"/>
  <c r="E3015" i="2"/>
  <c r="E3012" i="2"/>
  <c r="E3011" i="2"/>
  <c r="E3010" i="2"/>
  <c r="E3009" i="2"/>
  <c r="E3008" i="2"/>
  <c r="E3007" i="2"/>
  <c r="E3006" i="2"/>
  <c r="E3005" i="2"/>
  <c r="E3004" i="2"/>
  <c r="E3003" i="2"/>
  <c r="E3002" i="2"/>
  <c r="E3000" i="2"/>
  <c r="E2999" i="2"/>
  <c r="E2998" i="2"/>
  <c r="E2997" i="2"/>
  <c r="E2986" i="2"/>
  <c r="E2983" i="2"/>
  <c r="E2981" i="2"/>
  <c r="E2978" i="2"/>
  <c r="E2975" i="2"/>
  <c r="E2973" i="2"/>
  <c r="E2971" i="2"/>
  <c r="E2970" i="2"/>
  <c r="E2969" i="2"/>
  <c r="E2968" i="2"/>
  <c r="E2967" i="2"/>
  <c r="E2966" i="2"/>
  <c r="E2965" i="2"/>
  <c r="E2964" i="2"/>
  <c r="E2963" i="2"/>
  <c r="E2962" i="2"/>
  <c r="E2961" i="2"/>
  <c r="E2960" i="2"/>
  <c r="E2959" i="2"/>
  <c r="E2958" i="2"/>
  <c r="E2955" i="2"/>
  <c r="E2954" i="2"/>
  <c r="E2953" i="2"/>
  <c r="E2942" i="2"/>
  <c r="E2936" i="2"/>
  <c r="E2935" i="2"/>
  <c r="E2934" i="2"/>
  <c r="E2933" i="2"/>
  <c r="E2932" i="2"/>
  <c r="E2931" i="2"/>
  <c r="E2930" i="2"/>
  <c r="E2929" i="2"/>
  <c r="E2928" i="2"/>
  <c r="E2927" i="2"/>
  <c r="E2926" i="2"/>
  <c r="E2924" i="2"/>
  <c r="E2923" i="2"/>
  <c r="E2922" i="2"/>
  <c r="E2921" i="2"/>
  <c r="E2910" i="2"/>
  <c r="E2907" i="2"/>
  <c r="E2904" i="2"/>
  <c r="E2903" i="2"/>
  <c r="E2902" i="2"/>
  <c r="E2901" i="2"/>
  <c r="E2900" i="2"/>
  <c r="E2899" i="2"/>
  <c r="E2898" i="2"/>
  <c r="E2897" i="2"/>
  <c r="E2896" i="2"/>
  <c r="E2895" i="2"/>
  <c r="E2893" i="2"/>
  <c r="E2892" i="2"/>
  <c r="E2891" i="2"/>
  <c r="E2890" i="2"/>
  <c r="E2879" i="2"/>
  <c r="E2876" i="2"/>
  <c r="E2873" i="2"/>
  <c r="E2871" i="2"/>
  <c r="E2870" i="2"/>
  <c r="E2869" i="2"/>
  <c r="E2868" i="2"/>
  <c r="E2867" i="2"/>
  <c r="E2866" i="2"/>
  <c r="E2865" i="2"/>
  <c r="E2864" i="2"/>
  <c r="E2863" i="2"/>
  <c r="E2861" i="2"/>
  <c r="E2860" i="2"/>
  <c r="E2859" i="2"/>
  <c r="E2858" i="2"/>
  <c r="E2847" i="2"/>
  <c r="E2844" i="2"/>
  <c r="E2840" i="2"/>
  <c r="E2839" i="2"/>
  <c r="E2838" i="2"/>
  <c r="E2837" i="2"/>
  <c r="E2836" i="2"/>
  <c r="E2835" i="2"/>
  <c r="E2834" i="2"/>
  <c r="E2833" i="2"/>
  <c r="E2831" i="2"/>
  <c r="E2830" i="2"/>
  <c r="E2829" i="2"/>
  <c r="E2828" i="2"/>
  <c r="E2817" i="2"/>
  <c r="E2814" i="2"/>
  <c r="E2813" i="2"/>
  <c r="E2810" i="2"/>
  <c r="E2809" i="2"/>
  <c r="E2808" i="2"/>
  <c r="E2807" i="2"/>
  <c r="E2806" i="2"/>
  <c r="E2805" i="2"/>
  <c r="E2804" i="2"/>
  <c r="E2803" i="2"/>
  <c r="E2802" i="2"/>
  <c r="E2800" i="2"/>
  <c r="E2799" i="2"/>
  <c r="E2798" i="2"/>
  <c r="E2797" i="2"/>
  <c r="E2786" i="2"/>
  <c r="E2784" i="2"/>
  <c r="E2781" i="2"/>
  <c r="E2778" i="2"/>
  <c r="E2777" i="2"/>
  <c r="E2776" i="2"/>
  <c r="E2775" i="2"/>
  <c r="E2774" i="2"/>
  <c r="E2773" i="2"/>
  <c r="E2772" i="2"/>
  <c r="E2771" i="2"/>
  <c r="E2770" i="2"/>
  <c r="E2769" i="2"/>
  <c r="E2767" i="2"/>
  <c r="E2766" i="2"/>
  <c r="E2765" i="2"/>
  <c r="E2764" i="2"/>
  <c r="E2753" i="2"/>
  <c r="E2751" i="2"/>
  <c r="E2748" i="2"/>
  <c r="E2747" i="2"/>
  <c r="E2744" i="2"/>
  <c r="E2743" i="2"/>
  <c r="E2742" i="2"/>
  <c r="E2741" i="2"/>
  <c r="E2740" i="2"/>
  <c r="E2739" i="2"/>
  <c r="E2738" i="2"/>
  <c r="E2736" i="2"/>
  <c r="E2735" i="2"/>
  <c r="E2734" i="2"/>
  <c r="E2722" i="2"/>
  <c r="E2716" i="2"/>
  <c r="E2715" i="2"/>
  <c r="E2713" i="2"/>
  <c r="E2712" i="2"/>
  <c r="E2711" i="2"/>
  <c r="E2710" i="2"/>
  <c r="E2709" i="2"/>
  <c r="E2708" i="2"/>
  <c r="E2706" i="2"/>
  <c r="E2705" i="2"/>
  <c r="E2704" i="2"/>
  <c r="E2703" i="2"/>
  <c r="E2689" i="2"/>
  <c r="E2685" i="2"/>
  <c r="E2684" i="2"/>
  <c r="E2683" i="2"/>
  <c r="E2682" i="2"/>
  <c r="E2681" i="2"/>
  <c r="E2680" i="2"/>
  <c r="E2679" i="2"/>
  <c r="E2678" i="2"/>
  <c r="E2677" i="2"/>
  <c r="E2676" i="2"/>
  <c r="E2674" i="2"/>
  <c r="E2673" i="2"/>
  <c r="E2672" i="2"/>
  <c r="E2671" i="2"/>
  <c r="E2660" i="2"/>
  <c r="E2658" i="2"/>
  <c r="E2655" i="2"/>
  <c r="E2652" i="2"/>
  <c r="E2651" i="2"/>
  <c r="E2650" i="2"/>
  <c r="E2649" i="2"/>
  <c r="E2648" i="2"/>
  <c r="E2647" i="2"/>
  <c r="E2646" i="2"/>
  <c r="E2645" i="2"/>
  <c r="E2644" i="2"/>
  <c r="E2642" i="2"/>
  <c r="E2641" i="2"/>
  <c r="E2640" i="2"/>
  <c r="E2639" i="2"/>
  <c r="E2628" i="2"/>
  <c r="E2625" i="2"/>
  <c r="E2624" i="2"/>
  <c r="E2621" i="2"/>
  <c r="E2620" i="2"/>
  <c r="E2619" i="2"/>
  <c r="E2618" i="2"/>
  <c r="E2617" i="2"/>
  <c r="E2616" i="2"/>
  <c r="E2615" i="2"/>
  <c r="E2614" i="2"/>
  <c r="E2613" i="2"/>
  <c r="E2612" i="2"/>
  <c r="E2610" i="2"/>
  <c r="E2609" i="2"/>
  <c r="E2608" i="2"/>
  <c r="E2607" i="2"/>
  <c r="E2596" i="2"/>
  <c r="E2594" i="2"/>
  <c r="E2591" i="2"/>
  <c r="E2589" i="2"/>
  <c r="E2586" i="2"/>
  <c r="E2585" i="2"/>
  <c r="E2584" i="2"/>
  <c r="E2583" i="2"/>
  <c r="E2582" i="2"/>
  <c r="E2581" i="2"/>
  <c r="E2580" i="2"/>
  <c r="E2579" i="2"/>
  <c r="E2578" i="2"/>
  <c r="E2577" i="2"/>
  <c r="E2575" i="2"/>
  <c r="E2574" i="2"/>
  <c r="E2573" i="2"/>
  <c r="E2572" i="2"/>
  <c r="E2561" i="2"/>
  <c r="E2558" i="2"/>
  <c r="E2556" i="2"/>
  <c r="E2553" i="2"/>
  <c r="E2551" i="2"/>
  <c r="E2550" i="2"/>
  <c r="E2549" i="2"/>
  <c r="E2548" i="2"/>
  <c r="E2547" i="2"/>
  <c r="E2546" i="2"/>
  <c r="E2545" i="2"/>
  <c r="E2544" i="2"/>
  <c r="E2543" i="2"/>
  <c r="E2542" i="2"/>
  <c r="E2541" i="2"/>
  <c r="E2539" i="2"/>
  <c r="E2538" i="2"/>
  <c r="E2537" i="2"/>
  <c r="E2536" i="2"/>
  <c r="E2525" i="2"/>
  <c r="E2523" i="2"/>
  <c r="E2520" i="2"/>
  <c r="E2517" i="2"/>
  <c r="E2514" i="2"/>
  <c r="E2512" i="2"/>
  <c r="E2511" i="2"/>
  <c r="E2510" i="2"/>
  <c r="E2509" i="2"/>
  <c r="E2507" i="2"/>
  <c r="E2506" i="2"/>
  <c r="E2505" i="2"/>
  <c r="E2504" i="2"/>
  <c r="E2503" i="2"/>
  <c r="E2502" i="2"/>
  <c r="E2500" i="2"/>
  <c r="E2499" i="2"/>
  <c r="E2498" i="2"/>
  <c r="E2497" i="2"/>
  <c r="E2486" i="2"/>
  <c r="E2484" i="2"/>
  <c r="E2481" i="2"/>
  <c r="E2480" i="2"/>
  <c r="E2477" i="2"/>
  <c r="E2476" i="2"/>
  <c r="E2475" i="2"/>
  <c r="E2474" i="2"/>
  <c r="E2473" i="2"/>
  <c r="E2472" i="2"/>
  <c r="E2471" i="2"/>
  <c r="E2470" i="2"/>
  <c r="E2469" i="2"/>
  <c r="E2468" i="2"/>
  <c r="E2466" i="2"/>
  <c r="E2465" i="2"/>
  <c r="E2464" i="2"/>
  <c r="E2463" i="2"/>
  <c r="E2452" i="2"/>
  <c r="E2449" i="2"/>
  <c r="E2448" i="2"/>
  <c r="E2447" i="2"/>
  <c r="E2446" i="2"/>
  <c r="E2445" i="2"/>
  <c r="E2444" i="2"/>
  <c r="E2443" i="2"/>
  <c r="E2442" i="2"/>
  <c r="E2441" i="2"/>
  <c r="E2439" i="2"/>
  <c r="E2438" i="2"/>
  <c r="E2437" i="2"/>
  <c r="E2436" i="2"/>
  <c r="E2425" i="2"/>
  <c r="E2423" i="2"/>
  <c r="E2420" i="2"/>
  <c r="E2417" i="2"/>
  <c r="E2416" i="2"/>
  <c r="E2415" i="2"/>
  <c r="E2414" i="2"/>
  <c r="E2413" i="2"/>
  <c r="E2412" i="2"/>
  <c r="E2411" i="2"/>
  <c r="E2410" i="2"/>
  <c r="E2409" i="2"/>
  <c r="E2408" i="2"/>
  <c r="E2405" i="2"/>
  <c r="E2404" i="2"/>
  <c r="E2403" i="2"/>
  <c r="E2392" i="2"/>
  <c r="E2390" i="2"/>
  <c r="E2387" i="2"/>
  <c r="E2386" i="2"/>
  <c r="E2383" i="2"/>
  <c r="E2382" i="2"/>
  <c r="E2381" i="2"/>
  <c r="E2380" i="2"/>
  <c r="E2379" i="2"/>
  <c r="E2378" i="2"/>
  <c r="E2377" i="2"/>
  <c r="E2376" i="2"/>
  <c r="E2375" i="2"/>
  <c r="E2374" i="2"/>
  <c r="E2373" i="2"/>
  <c r="E2371" i="2"/>
  <c r="E2370" i="2"/>
  <c r="E2369" i="2"/>
  <c r="E2368" i="2"/>
  <c r="E2357" i="2"/>
  <c r="E2355" i="2"/>
  <c r="E2349" i="2"/>
  <c r="E2347" i="2"/>
  <c r="E2346" i="2"/>
  <c r="E2345" i="2"/>
  <c r="E2344" i="2"/>
  <c r="E2343" i="2"/>
  <c r="E2342" i="2"/>
  <c r="E2341" i="2"/>
  <c r="E2339" i="2"/>
  <c r="E2338" i="2"/>
  <c r="E2337" i="2"/>
  <c r="E2336" i="2"/>
  <c r="E2325" i="2"/>
  <c r="E2319" i="2"/>
  <c r="E2318" i="2"/>
  <c r="E2317" i="2"/>
  <c r="E2316" i="2"/>
  <c r="E2315" i="2"/>
  <c r="E2314" i="2"/>
  <c r="E2313" i="2"/>
  <c r="E2311" i="2"/>
  <c r="E2310" i="2"/>
  <c r="E2309" i="2"/>
  <c r="E2308" i="2"/>
  <c r="E2297" i="2"/>
  <c r="E2295" i="2"/>
  <c r="E2289" i="2"/>
  <c r="E2288" i="2"/>
  <c r="E2287" i="2"/>
  <c r="E2286" i="2"/>
  <c r="E2285" i="2"/>
  <c r="E2284" i="2"/>
  <c r="E2283" i="2"/>
  <c r="E2282" i="2"/>
  <c r="E2281" i="2"/>
  <c r="E2279" i="2"/>
  <c r="E2278" i="2"/>
  <c r="E2277" i="2"/>
  <c r="E2276" i="2"/>
  <c r="E2265" i="2"/>
  <c r="E2262" i="2"/>
  <c r="E2259" i="2"/>
  <c r="E2256" i="2"/>
  <c r="E2253" i="2"/>
  <c r="E2252" i="2"/>
  <c r="E2250" i="2"/>
  <c r="E2249" i="2"/>
  <c r="E2248" i="2"/>
  <c r="E2247" i="2"/>
  <c r="E2246" i="2"/>
  <c r="E2245" i="2"/>
  <c r="E2244" i="2"/>
  <c r="E2243" i="2"/>
  <c r="E2242" i="2"/>
  <c r="E2241" i="2"/>
  <c r="E2240" i="2"/>
  <c r="E2238" i="2"/>
  <c r="E2237" i="2"/>
  <c r="E2236" i="2"/>
  <c r="E2235" i="2"/>
  <c r="E2224" i="2"/>
  <c r="E2221" i="2"/>
  <c r="E2218" i="2"/>
  <c r="E2215" i="2"/>
  <c r="E2212" i="2"/>
  <c r="E2210" i="2"/>
  <c r="E2209" i="2"/>
  <c r="E2208" i="2"/>
  <c r="E2207" i="2"/>
  <c r="E2206" i="2"/>
  <c r="E2205" i="2"/>
  <c r="E2204" i="2"/>
  <c r="E2203" i="2"/>
  <c r="E2202" i="2"/>
  <c r="E2201" i="2"/>
  <c r="E2199" i="2"/>
  <c r="E2198" i="2"/>
  <c r="E2197" i="2"/>
  <c r="E2196" i="2"/>
  <c r="E2185" i="2"/>
  <c r="E2182" i="2"/>
  <c r="E2179" i="2"/>
  <c r="E2175" i="2"/>
  <c r="E2174" i="2"/>
  <c r="E2173" i="2"/>
  <c r="E2172" i="2"/>
  <c r="E2171" i="2"/>
  <c r="E2170" i="2"/>
  <c r="E2169" i="2"/>
  <c r="E2168" i="2"/>
  <c r="E2167" i="2"/>
  <c r="E2166" i="2"/>
  <c r="E2164" i="2"/>
  <c r="E2163" i="2"/>
  <c r="E2162" i="2"/>
  <c r="E2161" i="2"/>
  <c r="E2150" i="2"/>
  <c r="E2147" i="2"/>
  <c r="E2144" i="2"/>
  <c r="E2138" i="2"/>
  <c r="E2136" i="2"/>
  <c r="E2134" i="2"/>
  <c r="E2133" i="2"/>
  <c r="E2132" i="2"/>
  <c r="E2131" i="2"/>
  <c r="E2130" i="2"/>
  <c r="E2129" i="2"/>
  <c r="E2128" i="2"/>
  <c r="E2127" i="2"/>
  <c r="E2126" i="2"/>
  <c r="E2125" i="2"/>
  <c r="E2123" i="2"/>
  <c r="E2122" i="2"/>
  <c r="E2121" i="2"/>
  <c r="E2120" i="2"/>
  <c r="E2109" i="2"/>
  <c r="E2106" i="2"/>
  <c r="E2103" i="2"/>
  <c r="E2097" i="2"/>
  <c r="E2095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0" i="2"/>
  <c r="E2079" i="2"/>
  <c r="E2078" i="2"/>
  <c r="E2077" i="2"/>
  <c r="E2066" i="2"/>
  <c r="E2063" i="2"/>
  <c r="E2060" i="2"/>
  <c r="E2058" i="2"/>
  <c r="E2057" i="2"/>
  <c r="E2054" i="2"/>
  <c r="E2052" i="2"/>
  <c r="E2051" i="2"/>
  <c r="E2050" i="2"/>
  <c r="E2049" i="2"/>
  <c r="E2048" i="2"/>
  <c r="E2047" i="2"/>
  <c r="E2046" i="2"/>
  <c r="E2045" i="2"/>
  <c r="E2044" i="2"/>
  <c r="E2043" i="2"/>
  <c r="E2042" i="2"/>
  <c r="E2040" i="2"/>
  <c r="E2039" i="2"/>
  <c r="E2038" i="2"/>
  <c r="E2037" i="2"/>
  <c r="E2026" i="2"/>
  <c r="E2023" i="2"/>
  <c r="E2020" i="2"/>
  <c r="E2019" i="2"/>
  <c r="E2018" i="2"/>
  <c r="E2017" i="2"/>
  <c r="E2016" i="2"/>
  <c r="E2015" i="2"/>
  <c r="E2014" i="2"/>
  <c r="E2013" i="2"/>
  <c r="E2012" i="2"/>
  <c r="E2010" i="2"/>
  <c r="E2008" i="2"/>
  <c r="E2007" i="2"/>
  <c r="E1996" i="2"/>
  <c r="E1993" i="2"/>
  <c r="E1992" i="2"/>
  <c r="E1991" i="2"/>
  <c r="E1989" i="2"/>
  <c r="E1988" i="2"/>
  <c r="E1987" i="2"/>
  <c r="E1986" i="2"/>
  <c r="E1985" i="2"/>
  <c r="E1984" i="2"/>
  <c r="E1982" i="2"/>
  <c r="E1981" i="2"/>
  <c r="E1980" i="2"/>
  <c r="E1979" i="2"/>
  <c r="E1968" i="2"/>
  <c r="E1966" i="2"/>
  <c r="E1960" i="2"/>
  <c r="E1959" i="2"/>
  <c r="E1958" i="2"/>
  <c r="E1957" i="2"/>
  <c r="E1956" i="2"/>
  <c r="E1955" i="2"/>
  <c r="E1954" i="2"/>
  <c r="E1953" i="2"/>
  <c r="E1952" i="2"/>
  <c r="E1951" i="2"/>
  <c r="E1949" i="2"/>
  <c r="E1948" i="2"/>
  <c r="E1947" i="2"/>
  <c r="E1946" i="2"/>
  <c r="E1935" i="2"/>
  <c r="E1933" i="2"/>
  <c r="E1930" i="2"/>
  <c r="E1927" i="2"/>
  <c r="E1925" i="2"/>
  <c r="E1924" i="2"/>
  <c r="E1923" i="2"/>
  <c r="E1922" i="2"/>
  <c r="E1921" i="2"/>
  <c r="E1920" i="2"/>
  <c r="E1919" i="2"/>
  <c r="E1918" i="2"/>
  <c r="E1917" i="2"/>
  <c r="E1916" i="2"/>
  <c r="E1914" i="2"/>
  <c r="E1913" i="2"/>
  <c r="E1912" i="2"/>
  <c r="E1911" i="2"/>
  <c r="E1900" i="2"/>
  <c r="E1898" i="2"/>
  <c r="E1895" i="2"/>
  <c r="E1893" i="2"/>
  <c r="E1890" i="2"/>
  <c r="E1889" i="2"/>
  <c r="E1888" i="2"/>
  <c r="E1887" i="2"/>
  <c r="E1886" i="2"/>
  <c r="E1885" i="2"/>
  <c r="E1884" i="2"/>
  <c r="E1883" i="2"/>
  <c r="E1882" i="2"/>
  <c r="E1881" i="2"/>
  <c r="E1879" i="2"/>
  <c r="E1878" i="2"/>
  <c r="E1877" i="2"/>
  <c r="E1876" i="2"/>
  <c r="E1865" i="2"/>
  <c r="E1862" i="2"/>
  <c r="E1861" i="2"/>
  <c r="E1858" i="2"/>
  <c r="E1857" i="2"/>
  <c r="E1856" i="2"/>
  <c r="E1855" i="2"/>
  <c r="E1854" i="2"/>
  <c r="E1853" i="2"/>
  <c r="E1852" i="2"/>
  <c r="E1851" i="2"/>
  <c r="E1849" i="2"/>
  <c r="E1848" i="2"/>
  <c r="E1847" i="2"/>
  <c r="E1846" i="2"/>
  <c r="E1835" i="2"/>
  <c r="E1832" i="2"/>
  <c r="E1830" i="2"/>
  <c r="E1827" i="2"/>
  <c r="E1826" i="2"/>
  <c r="E1825" i="2"/>
  <c r="E1824" i="2"/>
  <c r="E1823" i="2"/>
  <c r="E1822" i="2"/>
  <c r="E1821" i="2"/>
  <c r="E1820" i="2"/>
  <c r="E1818" i="2"/>
  <c r="E1817" i="2"/>
  <c r="E1816" i="2"/>
  <c r="E1815" i="2"/>
  <c r="E1804" i="2"/>
  <c r="E1798" i="2"/>
  <c r="E1797" i="2"/>
  <c r="E1795" i="2"/>
  <c r="E1794" i="2"/>
  <c r="E1793" i="2"/>
  <c r="E1792" i="2"/>
  <c r="E1791" i="2"/>
  <c r="E1790" i="2"/>
  <c r="E1789" i="2"/>
  <c r="E1787" i="2"/>
  <c r="E1786" i="2"/>
  <c r="E1785" i="2"/>
  <c r="E1784" i="2"/>
  <c r="E1773" i="2"/>
  <c r="E1770" i="2"/>
  <c r="E1765" i="2"/>
  <c r="E1764" i="2"/>
  <c r="E1763" i="2"/>
  <c r="E1762" i="2"/>
  <c r="E1761" i="2"/>
  <c r="E1760" i="2"/>
  <c r="E1759" i="2"/>
  <c r="E1758" i="2"/>
  <c r="E1756" i="2"/>
  <c r="E1755" i="2"/>
  <c r="E1754" i="2"/>
  <c r="E1753" i="2"/>
  <c r="E1739" i="2"/>
  <c r="E1736" i="2"/>
  <c r="E1735" i="2"/>
  <c r="E1734" i="2"/>
  <c r="E1733" i="2"/>
  <c r="E1732" i="2"/>
  <c r="E1731" i="2"/>
  <c r="E1730" i="2"/>
  <c r="E1729" i="2"/>
  <c r="E1728" i="2"/>
  <c r="E1727" i="2"/>
  <c r="E1725" i="2"/>
  <c r="E1724" i="2"/>
  <c r="E1723" i="2"/>
  <c r="E1722" i="2"/>
  <c r="E1711" i="2"/>
  <c r="E1708" i="2"/>
  <c r="E1706" i="2"/>
  <c r="E1703" i="2"/>
  <c r="E1702" i="2"/>
  <c r="E1701" i="2"/>
  <c r="E1700" i="2"/>
  <c r="E1699" i="2"/>
  <c r="E1698" i="2"/>
  <c r="E1697" i="2"/>
  <c r="E1696" i="2"/>
  <c r="E1695" i="2"/>
  <c r="E1693" i="2"/>
  <c r="E1692" i="2"/>
  <c r="E1691" i="2"/>
  <c r="E1690" i="2"/>
  <c r="E1679" i="2"/>
  <c r="E1678" i="2"/>
  <c r="E1677" i="2"/>
  <c r="E1676" i="2"/>
  <c r="E1675" i="2"/>
  <c r="E1674" i="2"/>
  <c r="E1673" i="2"/>
  <c r="E1672" i="2"/>
  <c r="E1671" i="2"/>
  <c r="E1670" i="2"/>
  <c r="E1668" i="2"/>
  <c r="E1667" i="2"/>
  <c r="E1666" i="2"/>
  <c r="E1665" i="2"/>
  <c r="E1654" i="2"/>
  <c r="E1651" i="2"/>
  <c r="E1649" i="2"/>
  <c r="E1648" i="2"/>
  <c r="E1645" i="2"/>
  <c r="E1643" i="2"/>
  <c r="E1642" i="2"/>
  <c r="E1641" i="2"/>
  <c r="E1640" i="2"/>
  <c r="E1639" i="2"/>
  <c r="E1638" i="2"/>
  <c r="E1637" i="2"/>
  <c r="E1636" i="2"/>
  <c r="E1635" i="2"/>
  <c r="E1634" i="2"/>
  <c r="E1633" i="2"/>
  <c r="E1631" i="2"/>
  <c r="E1630" i="2"/>
  <c r="E1629" i="2"/>
  <c r="E1628" i="2"/>
  <c r="E1616" i="2"/>
  <c r="E1613" i="2"/>
  <c r="E1611" i="2"/>
  <c r="E1608" i="2"/>
  <c r="E1607" i="2"/>
  <c r="E1606" i="2"/>
  <c r="E1605" i="2"/>
  <c r="E1604" i="2"/>
  <c r="E1603" i="2"/>
  <c r="E1602" i="2"/>
  <c r="E1601" i="2"/>
  <c r="E1600" i="2"/>
  <c r="E1598" i="2"/>
  <c r="E1597" i="2"/>
  <c r="E1596" i="2"/>
  <c r="E1595" i="2"/>
  <c r="E1585" i="2"/>
  <c r="E1582" i="2"/>
  <c r="E1581" i="2"/>
  <c r="E1580" i="2"/>
  <c r="E1579" i="2"/>
  <c r="E1578" i="2"/>
  <c r="E1577" i="2"/>
  <c r="E1576" i="2"/>
  <c r="E1575" i="2"/>
  <c r="E1574" i="2"/>
  <c r="E1573" i="2"/>
  <c r="E1571" i="2"/>
  <c r="E1570" i="2"/>
  <c r="E1569" i="2"/>
  <c r="E1568" i="2"/>
  <c r="E1557" i="2"/>
  <c r="E1554" i="2"/>
  <c r="E1552" i="2"/>
  <c r="E1551" i="2"/>
  <c r="E1548" i="2"/>
  <c r="E1547" i="2"/>
  <c r="E1546" i="2"/>
  <c r="E1545" i="2"/>
  <c r="E1544" i="2"/>
  <c r="E1543" i="2"/>
  <c r="E1542" i="2"/>
  <c r="E1541" i="2"/>
  <c r="E1540" i="2"/>
  <c r="E1539" i="2"/>
  <c r="E1538" i="2"/>
  <c r="E1536" i="2"/>
  <c r="E1535" i="2"/>
  <c r="E1534" i="2"/>
  <c r="E1533" i="2"/>
  <c r="E1519" i="2"/>
  <c r="E1517" i="2"/>
  <c r="E1514" i="2"/>
  <c r="E1513" i="2"/>
  <c r="E1512" i="2"/>
  <c r="E1511" i="2"/>
  <c r="E1510" i="2"/>
  <c r="E1509" i="2"/>
  <c r="E1508" i="2"/>
  <c r="E1507" i="2"/>
  <c r="E1506" i="2"/>
  <c r="E1505" i="2"/>
  <c r="E1504" i="2"/>
  <c r="E1502" i="2"/>
  <c r="E1501" i="2"/>
  <c r="E1500" i="2"/>
  <c r="E1499" i="2"/>
  <c r="E1488" i="2"/>
  <c r="E1485" i="2"/>
  <c r="E1482" i="2"/>
  <c r="E1481" i="2"/>
  <c r="E1480" i="2"/>
  <c r="E1479" i="2"/>
  <c r="E1478" i="2"/>
  <c r="E1477" i="2"/>
  <c r="E1476" i="2"/>
  <c r="E1475" i="2"/>
  <c r="E1474" i="2"/>
  <c r="E1473" i="2"/>
  <c r="E1472" i="2"/>
  <c r="E1470" i="2"/>
  <c r="E1469" i="2"/>
  <c r="E1468" i="2"/>
  <c r="E1467" i="2"/>
  <c r="E1456" i="2"/>
  <c r="E1454" i="2"/>
  <c r="E1450" i="2"/>
  <c r="E1449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3" i="2"/>
  <c r="E1432" i="2"/>
  <c r="E1431" i="2"/>
  <c r="E1430" i="2"/>
  <c r="E1419" i="2"/>
  <c r="E1416" i="2"/>
  <c r="E1414" i="2"/>
  <c r="E1411" i="2"/>
  <c r="E1410" i="2"/>
  <c r="E1409" i="2"/>
  <c r="E1408" i="2"/>
  <c r="E1407" i="2"/>
  <c r="E1406" i="2"/>
  <c r="E1405" i="2"/>
  <c r="E1404" i="2"/>
  <c r="E1403" i="2"/>
  <c r="E1402" i="2"/>
  <c r="E1401" i="2"/>
  <c r="E1399" i="2"/>
  <c r="E1398" i="2"/>
  <c r="E1397" i="2"/>
  <c r="E1396" i="2"/>
  <c r="E1385" i="2"/>
  <c r="E1382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6" i="2"/>
  <c r="E1365" i="2"/>
  <c r="E1364" i="2"/>
  <c r="E1363" i="2"/>
  <c r="E1352" i="2"/>
  <c r="E1349" i="2"/>
  <c r="E1347" i="2"/>
  <c r="E1346" i="2"/>
  <c r="E1345" i="2"/>
  <c r="E1342" i="2"/>
  <c r="E1340" i="2"/>
  <c r="E1339" i="2"/>
  <c r="E1338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0" i="2"/>
  <c r="E1319" i="2"/>
  <c r="E1318" i="2"/>
  <c r="E1317" i="2"/>
  <c r="E1306" i="2"/>
  <c r="E1303" i="2"/>
  <c r="E1301" i="2"/>
  <c r="E1300" i="2"/>
  <c r="E1299" i="2"/>
  <c r="E1298" i="2"/>
  <c r="E1297" i="2"/>
  <c r="E1296" i="2"/>
  <c r="E1295" i="2"/>
  <c r="E1293" i="2"/>
  <c r="E1291" i="2"/>
  <c r="E1280" i="2"/>
  <c r="E1277" i="2"/>
  <c r="E1276" i="2"/>
  <c r="E1275" i="2"/>
  <c r="E1274" i="2"/>
  <c r="E1273" i="2"/>
  <c r="E1272" i="2"/>
  <c r="E1271" i="2"/>
  <c r="E1270" i="2"/>
  <c r="E1269" i="2"/>
  <c r="E1267" i="2"/>
  <c r="E1266" i="2"/>
  <c r="E1265" i="2"/>
  <c r="E1264" i="2"/>
  <c r="E1253" i="2"/>
  <c r="E1250" i="2"/>
  <c r="E1248" i="2"/>
  <c r="E1247" i="2"/>
  <c r="E1245" i="2"/>
  <c r="E1234" i="2"/>
  <c r="E1231" i="2"/>
  <c r="E1228" i="2"/>
  <c r="E1226" i="2"/>
  <c r="E1225" i="2"/>
  <c r="E1224" i="2"/>
  <c r="E1223" i="2"/>
  <c r="E1222" i="2"/>
  <c r="E1221" i="2"/>
  <c r="E1220" i="2"/>
  <c r="E1219" i="2"/>
  <c r="E1218" i="2"/>
  <c r="E1216" i="2"/>
  <c r="E1215" i="2"/>
  <c r="E1212" i="2"/>
  <c r="E1211" i="2"/>
  <c r="E1210" i="2"/>
  <c r="E1199" i="2"/>
  <c r="E1196" i="2"/>
  <c r="E1193" i="2"/>
  <c r="E1192" i="2"/>
  <c r="E1191" i="2"/>
  <c r="E1190" i="2"/>
  <c r="E1189" i="2"/>
  <c r="E1188" i="2"/>
  <c r="E1187" i="2"/>
  <c r="E1186" i="2"/>
  <c r="E1185" i="2"/>
  <c r="E1183" i="2"/>
  <c r="E1182" i="2"/>
  <c r="E1181" i="2"/>
  <c r="E1180" i="2"/>
  <c r="E1169" i="2"/>
  <c r="E1166" i="2"/>
  <c r="E1163" i="2"/>
  <c r="E1162" i="2"/>
  <c r="E1161" i="2"/>
  <c r="E1159" i="2"/>
  <c r="E1158" i="2"/>
  <c r="E1157" i="2"/>
  <c r="E1156" i="2"/>
  <c r="E1145" i="2"/>
  <c r="E1143" i="2"/>
  <c r="E1140" i="2"/>
  <c r="E1139" i="2"/>
  <c r="E1138" i="2"/>
  <c r="E1137" i="2"/>
  <c r="E1136" i="2"/>
  <c r="E1135" i="2"/>
  <c r="E1134" i="2"/>
  <c r="E1132" i="2"/>
  <c r="E1131" i="2"/>
  <c r="E1130" i="2"/>
  <c r="E1118" i="2"/>
  <c r="E1116" i="2"/>
  <c r="E1115" i="2"/>
  <c r="E1112" i="2"/>
  <c r="E1111" i="2"/>
  <c r="E1109" i="2"/>
  <c r="E1108" i="2"/>
  <c r="E1107" i="2"/>
  <c r="E1106" i="2"/>
  <c r="E1105" i="2"/>
  <c r="E1104" i="2"/>
  <c r="E1103" i="2"/>
  <c r="E1102" i="2"/>
  <c r="E1100" i="2"/>
  <c r="E1099" i="2"/>
  <c r="E1098" i="2"/>
  <c r="E1096" i="2"/>
  <c r="E1095" i="2"/>
  <c r="E1094" i="2"/>
  <c r="E1093" i="2"/>
  <c r="E1082" i="2"/>
  <c r="E1080" i="2"/>
  <c r="E1077" i="2"/>
  <c r="E1074" i="2"/>
  <c r="E1073" i="2"/>
  <c r="E1071" i="2"/>
  <c r="E1070" i="2"/>
  <c r="E1068" i="2"/>
  <c r="E1057" i="2"/>
  <c r="E1055" i="2"/>
  <c r="E1052" i="2"/>
  <c r="E1051" i="2"/>
  <c r="E1050" i="2"/>
  <c r="E1047" i="2"/>
  <c r="E1044" i="2"/>
  <c r="E1042" i="2"/>
  <c r="E1041" i="2"/>
  <c r="E1040" i="2"/>
  <c r="E1039" i="2"/>
  <c r="E1038" i="2"/>
  <c r="E1037" i="2"/>
  <c r="E1036" i="2"/>
  <c r="E1035" i="2"/>
  <c r="E1034" i="2"/>
  <c r="E1032" i="2"/>
  <c r="E1031" i="2"/>
  <c r="E1030" i="2"/>
  <c r="E1028" i="2"/>
  <c r="E1027" i="2"/>
  <c r="E1026" i="2"/>
  <c r="E1014" i="2"/>
  <c r="E1012" i="2"/>
  <c r="E1009" i="2"/>
  <c r="E1004" i="2"/>
  <c r="E1003" i="2"/>
  <c r="E1002" i="2"/>
  <c r="E1001" i="2"/>
  <c r="E1000" i="2"/>
  <c r="E998" i="2"/>
  <c r="E997" i="2"/>
  <c r="E994" i="2"/>
  <c r="E992" i="2"/>
  <c r="E991" i="2"/>
  <c r="E990" i="2"/>
  <c r="E989" i="2"/>
  <c r="E988" i="2"/>
  <c r="E987" i="2"/>
  <c r="E985" i="2"/>
  <c r="E984" i="2"/>
  <c r="E983" i="2"/>
  <c r="E982" i="2"/>
  <c r="E981" i="2"/>
  <c r="E980" i="2"/>
  <c r="E976" i="2"/>
  <c r="E975" i="2"/>
  <c r="E974" i="2"/>
  <c r="E973" i="2"/>
  <c r="E972" i="2"/>
  <c r="E971" i="2"/>
  <c r="E970" i="2"/>
  <c r="E968" i="2"/>
  <c r="E967" i="2"/>
  <c r="E966" i="2"/>
  <c r="E965" i="2"/>
  <c r="E954" i="2"/>
  <c r="E952" i="2"/>
  <c r="E951" i="2"/>
  <c r="E948" i="2"/>
  <c r="E941" i="2"/>
  <c r="E939" i="2"/>
  <c r="E937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1" i="2"/>
  <c r="E920" i="2"/>
  <c r="E919" i="2"/>
  <c r="E918" i="2"/>
  <c r="E907" i="2"/>
  <c r="E905" i="2"/>
  <c r="E902" i="2"/>
  <c r="E899" i="2"/>
  <c r="E898" i="2"/>
  <c r="E897" i="2"/>
  <c r="E896" i="2"/>
  <c r="E895" i="2"/>
  <c r="E894" i="2"/>
  <c r="E893" i="2"/>
  <c r="E892" i="2"/>
  <c r="E891" i="2"/>
  <c r="E890" i="2"/>
  <c r="E889" i="2"/>
  <c r="E887" i="2"/>
  <c r="E886" i="2"/>
  <c r="E885" i="2"/>
  <c r="E884" i="2"/>
  <c r="E873" i="2"/>
  <c r="E871" i="2"/>
  <c r="E868" i="2"/>
  <c r="E866" i="2"/>
  <c r="E864" i="2"/>
  <c r="E861" i="2"/>
  <c r="E860" i="2"/>
  <c r="E859" i="2"/>
  <c r="E858" i="2"/>
  <c r="E857" i="2"/>
  <c r="E856" i="2"/>
  <c r="E855" i="2"/>
  <c r="E854" i="2"/>
  <c r="E853" i="2"/>
  <c r="E852" i="2"/>
  <c r="E851" i="2"/>
  <c r="E849" i="2"/>
  <c r="E848" i="2"/>
  <c r="E847" i="2"/>
  <c r="E846" i="2"/>
  <c r="E835" i="2"/>
  <c r="E832" i="2"/>
  <c r="E830" i="2"/>
  <c r="E829" i="2"/>
  <c r="E826" i="2"/>
  <c r="E824" i="2"/>
  <c r="E823" i="2"/>
  <c r="E820" i="2"/>
  <c r="E819" i="2"/>
  <c r="E818" i="2"/>
  <c r="E817" i="2"/>
  <c r="E816" i="2"/>
  <c r="E814" i="2"/>
  <c r="E813" i="2"/>
  <c r="E812" i="2"/>
  <c r="E811" i="2"/>
  <c r="E810" i="2"/>
  <c r="E808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3" i="2"/>
  <c r="E792" i="2"/>
  <c r="E791" i="2"/>
  <c r="E790" i="2"/>
  <c r="E779" i="2"/>
  <c r="E776" i="2"/>
  <c r="E774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6" i="2"/>
  <c r="E755" i="2"/>
  <c r="E754" i="2"/>
  <c r="E753" i="2"/>
  <c r="E742" i="2"/>
  <c r="E739" i="2"/>
  <c r="E736" i="2"/>
  <c r="E735" i="2"/>
  <c r="E732" i="2"/>
  <c r="E731" i="2"/>
  <c r="E730" i="2"/>
  <c r="E728" i="2"/>
  <c r="E727" i="2"/>
  <c r="E726" i="2"/>
  <c r="E725" i="2"/>
  <c r="E724" i="2"/>
  <c r="E723" i="2"/>
  <c r="E722" i="2"/>
  <c r="E720" i="2"/>
  <c r="E719" i="2"/>
  <c r="E718" i="2"/>
  <c r="E717" i="2"/>
  <c r="E706" i="2"/>
  <c r="E703" i="2"/>
  <c r="E701" i="2"/>
  <c r="E697" i="2"/>
  <c r="E696" i="2"/>
  <c r="E695" i="2"/>
  <c r="E694" i="2"/>
  <c r="E693" i="2"/>
  <c r="E692" i="2"/>
  <c r="E691" i="2"/>
  <c r="E690" i="2"/>
  <c r="E689" i="2"/>
  <c r="E688" i="2"/>
  <c r="E687" i="2"/>
  <c r="E685" i="2"/>
  <c r="E684" i="2"/>
  <c r="E683" i="2"/>
  <c r="E682" i="2"/>
  <c r="E671" i="2"/>
  <c r="E669" i="2"/>
  <c r="E666" i="2"/>
  <c r="E663" i="2"/>
  <c r="E662" i="2"/>
  <c r="E661" i="2"/>
  <c r="E658" i="2"/>
  <c r="E656" i="2"/>
  <c r="E655" i="2"/>
  <c r="E654" i="2"/>
  <c r="E653" i="2"/>
  <c r="E652" i="2"/>
  <c r="E651" i="2"/>
  <c r="E650" i="2"/>
  <c r="E649" i="2"/>
  <c r="E648" i="2"/>
  <c r="E647" i="2"/>
  <c r="E646" i="2"/>
  <c r="E644" i="2"/>
  <c r="E643" i="2"/>
  <c r="E642" i="2"/>
  <c r="E641" i="2"/>
  <c r="E630" i="2"/>
  <c r="E628" i="2"/>
  <c r="E625" i="2"/>
  <c r="E623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7" i="2"/>
  <c r="E606" i="2"/>
  <c r="E605" i="2"/>
  <c r="E604" i="2"/>
  <c r="E593" i="2"/>
  <c r="E588" i="2"/>
  <c r="E585" i="2"/>
  <c r="E584" i="2"/>
  <c r="E583" i="2"/>
  <c r="E582" i="2"/>
  <c r="E581" i="2"/>
  <c r="E580" i="2"/>
  <c r="E579" i="2"/>
  <c r="E578" i="2"/>
  <c r="E577" i="2"/>
  <c r="E576" i="2"/>
  <c r="E574" i="2"/>
  <c r="E573" i="2"/>
  <c r="E572" i="2"/>
  <c r="E561" i="2"/>
  <c r="E558" i="2"/>
  <c r="E556" i="2"/>
  <c r="E553" i="2"/>
  <c r="E552" i="2"/>
  <c r="E551" i="2"/>
  <c r="E550" i="2"/>
  <c r="E549" i="2"/>
  <c r="E548" i="2"/>
  <c r="E547" i="2"/>
  <c r="E546" i="2"/>
  <c r="E545" i="2"/>
  <c r="E544" i="2"/>
  <c r="E542" i="2"/>
  <c r="E541" i="2"/>
  <c r="E540" i="2"/>
  <c r="E539" i="2"/>
  <c r="E528" i="2"/>
  <c r="E525" i="2"/>
  <c r="E522" i="2"/>
  <c r="E521" i="2"/>
  <c r="E520" i="2"/>
  <c r="E519" i="2"/>
  <c r="E518" i="2"/>
  <c r="E517" i="2"/>
  <c r="E515" i="2"/>
  <c r="E514" i="2"/>
  <c r="E513" i="2"/>
  <c r="E511" i="2"/>
  <c r="E510" i="2"/>
  <c r="E508" i="2"/>
  <c r="E497" i="2"/>
  <c r="E494" i="2"/>
  <c r="E492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5" i="2"/>
  <c r="E474" i="2"/>
  <c r="E473" i="2"/>
  <c r="E472" i="2"/>
  <c r="E461" i="2"/>
  <c r="E458" i="2"/>
  <c r="E455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28" i="2"/>
  <c r="E425" i="2"/>
  <c r="E423" i="2"/>
  <c r="E422" i="2"/>
  <c r="E421" i="2"/>
  <c r="E420" i="2"/>
  <c r="E409" i="2"/>
  <c r="E408" i="2"/>
  <c r="E405" i="2"/>
  <c r="E404" i="2"/>
  <c r="E402" i="2"/>
  <c r="E401" i="2"/>
  <c r="E400" i="2"/>
  <c r="E399" i="2"/>
  <c r="E398" i="2"/>
  <c r="E397" i="2"/>
  <c r="E396" i="2"/>
  <c r="E395" i="2"/>
  <c r="E394" i="2"/>
  <c r="E392" i="2"/>
  <c r="E391" i="2"/>
  <c r="E381" i="2"/>
  <c r="E378" i="2"/>
  <c r="E376" i="2"/>
  <c r="E375" i="2"/>
  <c r="E374" i="2"/>
  <c r="E372" i="2"/>
  <c r="E371" i="2"/>
  <c r="E370" i="2"/>
  <c r="E367" i="2"/>
  <c r="E366" i="2"/>
  <c r="E364" i="2"/>
  <c r="E361" i="2"/>
  <c r="E359" i="2"/>
  <c r="E358" i="2"/>
  <c r="E356" i="2"/>
  <c r="E354" i="2"/>
  <c r="E353" i="2"/>
  <c r="E352" i="2"/>
  <c r="E351" i="2"/>
  <c r="E349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1" i="2"/>
  <c r="E330" i="2"/>
  <c r="E329" i="2"/>
  <c r="E328" i="2"/>
  <c r="E318" i="2"/>
  <c r="E311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5" i="2"/>
  <c r="E294" i="2"/>
  <c r="E293" i="2"/>
  <c r="E292" i="2"/>
  <c r="E281" i="2"/>
  <c r="E278" i="2"/>
  <c r="E277" i="2"/>
  <c r="E275" i="2"/>
  <c r="E274" i="2"/>
  <c r="E273" i="2"/>
  <c r="E272" i="2"/>
  <c r="E271" i="2"/>
  <c r="E270" i="2"/>
  <c r="E269" i="2"/>
  <c r="E268" i="2"/>
  <c r="E267" i="2"/>
  <c r="E265" i="2"/>
  <c r="E264" i="2"/>
  <c r="E263" i="2"/>
  <c r="E262" i="2"/>
  <c r="E251" i="2"/>
  <c r="E250" i="2"/>
  <c r="E249" i="2"/>
  <c r="E248" i="2"/>
  <c r="E247" i="2"/>
  <c r="E236" i="2"/>
  <c r="E235" i="2"/>
  <c r="E234" i="2"/>
  <c r="E233" i="2"/>
  <c r="E232" i="2"/>
  <c r="E231" i="2"/>
  <c r="E230" i="2"/>
  <c r="E229" i="2"/>
  <c r="E228" i="2"/>
  <c r="E227" i="2"/>
  <c r="E226" i="2"/>
  <c r="E224" i="2"/>
  <c r="E223" i="2"/>
  <c r="E222" i="2"/>
  <c r="E221" i="2"/>
  <c r="E210" i="2"/>
  <c r="E207" i="2"/>
  <c r="E205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89" i="2"/>
  <c r="E188" i="2"/>
  <c r="E187" i="2"/>
  <c r="E186" i="2"/>
  <c r="E170" i="2"/>
  <c r="E166" i="2"/>
  <c r="E164" i="2"/>
  <c r="E163" i="2"/>
  <c r="E162" i="2"/>
  <c r="E161" i="2"/>
  <c r="E160" i="2"/>
  <c r="E159" i="2"/>
  <c r="E158" i="2"/>
  <c r="E157" i="2"/>
  <c r="E155" i="2"/>
  <c r="E152" i="2"/>
  <c r="E141" i="2"/>
  <c r="E138" i="2"/>
  <c r="E136" i="2"/>
  <c r="E133" i="2"/>
  <c r="E131" i="2"/>
  <c r="E129" i="2"/>
  <c r="E128" i="2"/>
  <c r="E127" i="2"/>
  <c r="E126" i="2"/>
  <c r="E125" i="2"/>
  <c r="E124" i="2"/>
  <c r="E123" i="2"/>
  <c r="E122" i="2"/>
  <c r="E121" i="2"/>
  <c r="E120" i="2"/>
  <c r="E119" i="2"/>
  <c r="E117" i="2"/>
  <c r="E116" i="2"/>
  <c r="E115" i="2"/>
  <c r="E114" i="2"/>
  <c r="E103" i="2"/>
  <c r="E101" i="2"/>
  <c r="E98" i="2"/>
  <c r="E94" i="2"/>
  <c r="E92" i="2"/>
  <c r="E91" i="2"/>
  <c r="E90" i="2"/>
  <c r="E84" i="2"/>
  <c r="E82" i="2"/>
  <c r="E81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4" i="2"/>
  <c r="E63" i="2"/>
  <c r="E62" i="2"/>
  <c r="E61" i="2"/>
  <c r="E50" i="2"/>
  <c r="E47" i="2"/>
  <c r="E45" i="2"/>
  <c r="E44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1" i="2"/>
  <c r="E20" i="2"/>
  <c r="E19" i="2"/>
  <c r="E18" i="2"/>
  <c r="C148" i="4"/>
  <c r="D148" i="4"/>
  <c r="C150" i="4"/>
  <c r="D150" i="4"/>
  <c r="D27" i="4" l="1"/>
  <c r="D26" i="4"/>
  <c r="E150" i="4"/>
  <c r="E148" i="4"/>
  <c r="D3424" i="2"/>
  <c r="C3424" i="2"/>
  <c r="E3424" i="2" l="1"/>
  <c r="D1025" i="2"/>
  <c r="E1025" i="2" s="1"/>
  <c r="D1129" i="2" l="1"/>
  <c r="E1129" i="2" s="1"/>
  <c r="D4636" i="2" l="1"/>
  <c r="C3659" i="2" l="1"/>
  <c r="C3658" i="2" s="1"/>
  <c r="D3659" i="2"/>
  <c r="C3656" i="2"/>
  <c r="C3655" i="2" s="1"/>
  <c r="D3656" i="2"/>
  <c r="C3641" i="2"/>
  <c r="D3641" i="2"/>
  <c r="C3637" i="2"/>
  <c r="D3637" i="2"/>
  <c r="C3636" i="2" l="1"/>
  <c r="C3661" i="2" s="1"/>
  <c r="D3655" i="2"/>
  <c r="D3658" i="2"/>
  <c r="D3636" i="2"/>
  <c r="D3661" i="2" l="1"/>
  <c r="D3686" i="2"/>
  <c r="C3686" i="2"/>
  <c r="C3685" i="2" s="1"/>
  <c r="D3673" i="2"/>
  <c r="C3673" i="2"/>
  <c r="D3670" i="2"/>
  <c r="C3670" i="2"/>
  <c r="D3685" i="2" l="1"/>
  <c r="C3669" i="2"/>
  <c r="C3688" i="2" s="1"/>
  <c r="D3669" i="2"/>
  <c r="D3688" i="2" l="1"/>
  <c r="D2733" i="2"/>
  <c r="E2733" i="2" s="1"/>
  <c r="D174" i="2" l="1"/>
  <c r="D173" i="2" s="1"/>
  <c r="C174" i="2"/>
  <c r="C173" i="2" s="1"/>
  <c r="C4599" i="2" l="1"/>
  <c r="C93" i="2" l="1"/>
  <c r="D1097" i="2" l="1"/>
  <c r="C3324" i="2"/>
  <c r="C3323" i="2" s="1"/>
  <c r="D3324" i="2"/>
  <c r="C3313" i="2"/>
  <c r="D3313" i="2"/>
  <c r="C3308" i="2"/>
  <c r="D3308" i="2"/>
  <c r="C3307" i="2" l="1"/>
  <c r="C3326" i="2" s="1"/>
  <c r="D3323" i="2"/>
  <c r="D3307" i="2"/>
  <c r="D3326" i="2" l="1"/>
  <c r="C3073" i="2" l="1"/>
  <c r="D3073" i="2"/>
  <c r="E3073" i="2" l="1"/>
  <c r="C4525" i="2"/>
  <c r="C4645" i="2"/>
  <c r="C4639" i="2"/>
  <c r="C4638" i="2" s="1"/>
  <c r="C4636" i="2"/>
  <c r="E4636" i="2" s="1"/>
  <c r="C4634" i="2"/>
  <c r="C4631" i="2"/>
  <c r="C4629" i="2"/>
  <c r="C4618" i="2"/>
  <c r="C4615" i="2"/>
  <c r="C4610" i="2"/>
  <c r="C4609" i="2" s="1"/>
  <c r="C4592" i="2"/>
  <c r="C4589" i="2"/>
  <c r="C4584" i="2"/>
  <c r="C4573" i="2"/>
  <c r="C4566" i="2"/>
  <c r="C4562" i="2"/>
  <c r="C4557" i="2"/>
  <c r="C4547" i="2"/>
  <c r="C4544" i="2"/>
  <c r="C4540" i="2"/>
  <c r="C4534" i="2"/>
  <c r="C4518" i="2"/>
  <c r="C4517" i="2" s="1"/>
  <c r="C4515" i="2"/>
  <c r="C4512" i="2"/>
  <c r="C4507" i="2"/>
  <c r="C4503" i="2"/>
  <c r="C4499" i="2"/>
  <c r="C4479" i="2"/>
  <c r="C4477" i="2"/>
  <c r="C4458" i="2"/>
  <c r="C4453" i="2"/>
  <c r="C4442" i="2"/>
  <c r="C4441" i="2" s="1"/>
  <c r="C4439" i="2"/>
  <c r="C4437" i="2"/>
  <c r="C4428" i="2"/>
  <c r="C4415" i="2"/>
  <c r="C4410" i="2"/>
  <c r="C4398" i="2"/>
  <c r="C4393" i="2"/>
  <c r="C4390" i="2"/>
  <c r="C4387" i="2"/>
  <c r="C4385" i="2"/>
  <c r="C4380" i="2"/>
  <c r="C4368" i="2"/>
  <c r="C4363" i="2"/>
  <c r="C4352" i="2"/>
  <c r="C4349" i="2"/>
  <c r="C4346" i="2"/>
  <c r="C4342" i="2"/>
  <c r="C4339" i="2"/>
  <c r="C4337" i="2"/>
  <c r="C4323" i="2"/>
  <c r="C4318" i="2"/>
  <c r="C4307" i="2"/>
  <c r="C4305" i="2"/>
  <c r="C4302" i="2"/>
  <c r="C4299" i="2"/>
  <c r="C4294" i="2"/>
  <c r="C4289" i="2"/>
  <c r="C4286" i="2"/>
  <c r="C4270" i="2"/>
  <c r="C4266" i="2"/>
  <c r="C4263" i="2"/>
  <c r="C4250" i="2"/>
  <c r="C4245" i="2"/>
  <c r="C4234" i="2"/>
  <c r="C4233" i="2" s="1"/>
  <c r="C4231" i="2"/>
  <c r="C4229" i="2"/>
  <c r="C4226" i="2"/>
  <c r="C4215" i="2"/>
  <c r="C4210" i="2"/>
  <c r="C4199" i="2"/>
  <c r="C4198" i="2" s="1"/>
  <c r="C4196" i="2"/>
  <c r="C4193" i="2"/>
  <c r="C4188" i="2"/>
  <c r="C4186" i="2"/>
  <c r="C4181" i="2"/>
  <c r="C4170" i="2"/>
  <c r="C4165" i="2"/>
  <c r="C4154" i="2"/>
  <c r="C4153" i="2" s="1"/>
  <c r="C4151" i="2"/>
  <c r="C4148" i="2"/>
  <c r="C4143" i="2"/>
  <c r="C4142" i="2" s="1"/>
  <c r="C4138" i="2"/>
  <c r="C4123" i="2"/>
  <c r="C4118" i="2"/>
  <c r="C4107" i="2"/>
  <c r="C4106" i="2" s="1"/>
  <c r="C4104" i="2"/>
  <c r="C4102" i="2"/>
  <c r="C4100" i="2"/>
  <c r="C4086" i="2"/>
  <c r="C4081" i="2"/>
  <c r="C4070" i="2"/>
  <c r="C4067" i="2"/>
  <c r="C4064" i="2"/>
  <c r="C4060" i="2"/>
  <c r="C4054" i="2"/>
  <c r="C4040" i="2"/>
  <c r="C4035" i="2"/>
  <c r="C4024" i="2"/>
  <c r="C4022" i="2"/>
  <c r="C4008" i="2"/>
  <c r="C4003" i="2"/>
  <c r="C3992" i="2"/>
  <c r="C3991" i="2" s="1"/>
  <c r="C3989" i="2"/>
  <c r="C3985" i="2"/>
  <c r="C3981" i="2"/>
  <c r="C3977" i="2"/>
  <c r="C3965" i="2"/>
  <c r="C3960" i="2"/>
  <c r="C3949" i="2"/>
  <c r="C3946" i="2"/>
  <c r="C3944" i="2"/>
  <c r="C3941" i="2"/>
  <c r="C3939" i="2"/>
  <c r="C3926" i="2"/>
  <c r="C3921" i="2"/>
  <c r="C3910" i="2"/>
  <c r="C3908" i="2"/>
  <c r="C3905" i="2"/>
  <c r="C3903" i="2"/>
  <c r="C3901" i="2"/>
  <c r="C3897" i="2"/>
  <c r="C3894" i="2"/>
  <c r="C3883" i="2"/>
  <c r="C3878" i="2"/>
  <c r="C3868" i="2"/>
  <c r="C3863" i="2"/>
  <c r="C3862" i="2" s="1"/>
  <c r="C3860" i="2"/>
  <c r="C3857" i="2"/>
  <c r="C3852" i="2"/>
  <c r="C3848" i="2"/>
  <c r="C3843" i="2"/>
  <c r="C3839" i="2"/>
  <c r="C3837" i="2"/>
  <c r="C3823" i="2"/>
  <c r="C3818" i="2"/>
  <c r="C3807" i="2"/>
  <c r="C3806" i="2" s="1"/>
  <c r="C3804" i="2"/>
  <c r="C3802" i="2"/>
  <c r="C3799" i="2"/>
  <c r="C3788" i="2"/>
  <c r="C3783" i="2"/>
  <c r="C3772" i="2"/>
  <c r="C3767" i="2"/>
  <c r="C3765" i="2"/>
  <c r="C3762" i="2"/>
  <c r="C3760" i="2"/>
  <c r="C3757" i="2"/>
  <c r="C3745" i="2"/>
  <c r="C3740" i="2"/>
  <c r="C3729" i="2"/>
  <c r="C3727" i="2"/>
  <c r="C3724" i="2"/>
  <c r="C3722" i="2"/>
  <c r="C3720" i="2"/>
  <c r="C3717" i="2"/>
  <c r="C3715" i="2"/>
  <c r="C3702" i="2"/>
  <c r="C3697" i="2"/>
  <c r="C3626" i="2"/>
  <c r="C3623" i="2"/>
  <c r="C3620" i="2"/>
  <c r="C3617" i="2"/>
  <c r="C3606" i="2"/>
  <c r="C3605" i="2" s="1"/>
  <c r="C3603" i="2"/>
  <c r="C3596" i="2"/>
  <c r="C3592" i="2"/>
  <c r="C3580" i="2"/>
  <c r="C3575" i="2"/>
  <c r="C3564" i="2"/>
  <c r="C3560" i="2"/>
  <c r="C3557" i="2"/>
  <c r="C3552" i="2"/>
  <c r="C3534" i="2"/>
  <c r="C3531" i="2"/>
  <c r="C3515" i="2"/>
  <c r="C3510" i="2"/>
  <c r="C3499" i="2"/>
  <c r="C3496" i="2"/>
  <c r="C3486" i="2"/>
  <c r="C3481" i="2"/>
  <c r="C3470" i="2"/>
  <c r="C3460" i="2"/>
  <c r="C3455" i="2"/>
  <c r="C3443" i="2"/>
  <c r="C3440" i="2"/>
  <c r="C3430" i="2"/>
  <c r="C3429" i="2" s="1"/>
  <c r="C3427" i="2"/>
  <c r="C3423" i="2" s="1"/>
  <c r="C3417" i="2"/>
  <c r="C3409" i="2"/>
  <c r="C3404" i="2"/>
  <c r="C3393" i="2"/>
  <c r="C3388" i="2"/>
  <c r="C3377" i="2"/>
  <c r="C3376" i="2" s="1"/>
  <c r="C3374" i="2"/>
  <c r="C3371" i="2"/>
  <c r="C3356" i="2"/>
  <c r="C3340" i="2"/>
  <c r="C3335" i="2"/>
  <c r="C3297" i="2"/>
  <c r="C3294" i="2"/>
  <c r="C3282" i="2"/>
  <c r="C3277" i="2"/>
  <c r="C3266" i="2"/>
  <c r="C3263" i="2"/>
  <c r="C3261" i="2"/>
  <c r="C3250" i="2"/>
  <c r="C3245" i="2"/>
  <c r="C3234" i="2"/>
  <c r="C3231" i="2"/>
  <c r="C3218" i="2"/>
  <c r="C3213" i="2"/>
  <c r="C3202" i="2"/>
  <c r="C3201" i="2" s="1"/>
  <c r="C3199" i="2"/>
  <c r="C3185" i="2"/>
  <c r="C3180" i="2"/>
  <c r="C3169" i="2"/>
  <c r="C3156" i="2"/>
  <c r="C3151" i="2"/>
  <c r="C3140" i="2"/>
  <c r="C3139" i="2" s="1"/>
  <c r="C3137" i="2"/>
  <c r="C3136" i="2" s="1"/>
  <c r="C3126" i="2"/>
  <c r="C3121" i="2"/>
  <c r="C3110" i="2"/>
  <c r="C3109" i="2" s="1"/>
  <c r="C3107" i="2"/>
  <c r="C3106" i="2" s="1"/>
  <c r="C3104" i="2"/>
  <c r="C3093" i="2"/>
  <c r="C3088" i="2"/>
  <c r="C3077" i="2"/>
  <c r="C3076" i="2" s="1"/>
  <c r="C3072" i="2"/>
  <c r="C3062" i="2"/>
  <c r="C3057" i="2"/>
  <c r="C3046" i="2"/>
  <c r="C3045" i="2" s="1"/>
  <c r="C3043" i="2"/>
  <c r="C3042" i="2" s="1"/>
  <c r="C3030" i="2"/>
  <c r="C3025" i="2"/>
  <c r="C3014" i="2"/>
  <c r="C3013" i="2" s="1"/>
  <c r="C3001" i="2"/>
  <c r="C2996" i="2"/>
  <c r="C2985" i="2"/>
  <c r="C2984" i="2" s="1"/>
  <c r="C2982" i="2"/>
  <c r="C2980" i="2"/>
  <c r="C2977" i="2"/>
  <c r="C2976" i="2" s="1"/>
  <c r="C2974" i="2"/>
  <c r="C2972" i="2"/>
  <c r="C2957" i="2"/>
  <c r="C2952" i="2"/>
  <c r="C2941" i="2"/>
  <c r="C2940" i="2" s="1"/>
  <c r="C2938" i="2"/>
  <c r="C2937" i="2" s="1"/>
  <c r="C2925" i="2"/>
  <c r="C2920" i="2"/>
  <c r="C2909" i="2"/>
  <c r="C2908" i="2" s="1"/>
  <c r="C2906" i="2"/>
  <c r="C2905" i="2" s="1"/>
  <c r="C2894" i="2"/>
  <c r="C2889" i="2"/>
  <c r="C2878" i="2"/>
  <c r="C2877" i="2" s="1"/>
  <c r="C2875" i="2"/>
  <c r="C2874" i="2" s="1"/>
  <c r="C2872" i="2"/>
  <c r="C2862" i="2"/>
  <c r="C2857" i="2"/>
  <c r="C2846" i="2"/>
  <c r="C2845" i="2" s="1"/>
  <c r="C2842" i="2"/>
  <c r="C2832" i="2"/>
  <c r="C2827" i="2"/>
  <c r="C2816" i="2"/>
  <c r="C2815" i="2" s="1"/>
  <c r="C2812" i="2"/>
  <c r="C2811" i="2" s="1"/>
  <c r="C2801" i="2"/>
  <c r="C2796" i="2"/>
  <c r="C2785" i="2"/>
  <c r="C2783" i="2"/>
  <c r="C2780" i="2"/>
  <c r="C2768" i="2"/>
  <c r="C2763" i="2"/>
  <c r="C2752" i="2"/>
  <c r="C2750" i="2"/>
  <c r="C2746" i="2"/>
  <c r="C2737" i="2"/>
  <c r="C2732" i="2"/>
  <c r="C2721" i="2"/>
  <c r="C2720" i="2" s="1"/>
  <c r="C2718" i="2"/>
  <c r="C2707" i="2"/>
  <c r="C2702" i="2"/>
  <c r="C2691" i="2"/>
  <c r="C2690" i="2" s="1"/>
  <c r="C2687" i="2"/>
  <c r="C2675" i="2"/>
  <c r="C2670" i="2"/>
  <c r="C2659" i="2"/>
  <c r="C2657" i="2"/>
  <c r="C2654" i="2"/>
  <c r="C2653" i="2" s="1"/>
  <c r="C2643" i="2"/>
  <c r="C2638" i="2"/>
  <c r="C2627" i="2"/>
  <c r="C2626" i="2" s="1"/>
  <c r="C2623" i="2"/>
  <c r="C2611" i="2"/>
  <c r="C2606" i="2"/>
  <c r="C2595" i="2"/>
  <c r="C2593" i="2"/>
  <c r="C2590" i="2"/>
  <c r="C2588" i="2"/>
  <c r="C2576" i="2"/>
  <c r="C2571" i="2"/>
  <c r="C2560" i="2"/>
  <c r="C2559" i="2" s="1"/>
  <c r="C2557" i="2"/>
  <c r="C2555" i="2"/>
  <c r="C2552" i="2"/>
  <c r="C2540" i="2"/>
  <c r="C2535" i="2"/>
  <c r="C2524" i="2"/>
  <c r="C2522" i="2"/>
  <c r="C2519" i="2"/>
  <c r="C2516" i="2"/>
  <c r="C2513" i="2"/>
  <c r="C2501" i="2"/>
  <c r="C2496" i="2"/>
  <c r="C2485" i="2"/>
  <c r="C2483" i="2"/>
  <c r="C2479" i="2"/>
  <c r="C2467" i="2"/>
  <c r="C2462" i="2"/>
  <c r="C2451" i="2"/>
  <c r="C2450" i="2" s="1"/>
  <c r="C2440" i="2"/>
  <c r="C2435" i="2"/>
  <c r="C2424" i="2"/>
  <c r="C2422" i="2"/>
  <c r="C2419" i="2"/>
  <c r="C2407" i="2"/>
  <c r="C2402" i="2"/>
  <c r="C2391" i="2"/>
  <c r="C2389" i="2"/>
  <c r="C2385" i="2"/>
  <c r="C2372" i="2"/>
  <c r="C2367" i="2"/>
  <c r="C2356" i="2"/>
  <c r="C2354" i="2"/>
  <c r="C2351" i="2"/>
  <c r="C2340" i="2"/>
  <c r="C2335" i="2"/>
  <c r="C2324" i="2"/>
  <c r="C2323" i="2" s="1"/>
  <c r="C2321" i="2"/>
  <c r="C2320" i="2" s="1"/>
  <c r="C2312" i="2"/>
  <c r="C2307" i="2"/>
  <c r="C2296" i="2"/>
  <c r="C2294" i="2"/>
  <c r="C2291" i="2"/>
  <c r="C2280" i="2"/>
  <c r="C2275" i="2"/>
  <c r="C2264" i="2"/>
  <c r="C2263" i="2" s="1"/>
  <c r="C2261" i="2"/>
  <c r="C2260" i="2" s="1"/>
  <c r="C2258" i="2"/>
  <c r="C2255" i="2"/>
  <c r="C2251" i="2"/>
  <c r="C2239" i="2"/>
  <c r="C2234" i="2"/>
  <c r="C2223" i="2"/>
  <c r="C2222" i="2" s="1"/>
  <c r="C2220" i="2"/>
  <c r="C2219" i="2" s="1"/>
  <c r="C2217" i="2"/>
  <c r="C2214" i="2"/>
  <c r="C2211" i="2"/>
  <c r="C2200" i="2"/>
  <c r="C2195" i="2"/>
  <c r="C2184" i="2"/>
  <c r="C2183" i="2" s="1"/>
  <c r="C2181" i="2"/>
  <c r="C2178" i="2"/>
  <c r="C2165" i="2"/>
  <c r="C2160" i="2"/>
  <c r="C2149" i="2"/>
  <c r="C2148" i="2" s="1"/>
  <c r="C2146" i="2"/>
  <c r="C2145" i="2" s="1"/>
  <c r="C2143" i="2"/>
  <c r="C2140" i="2"/>
  <c r="C2137" i="2"/>
  <c r="C2135" i="2"/>
  <c r="C2124" i="2"/>
  <c r="C2119" i="2"/>
  <c r="C2108" i="2"/>
  <c r="C2107" i="2" s="1"/>
  <c r="C2105" i="2"/>
  <c r="C2104" i="2" s="1"/>
  <c r="C2102" i="2"/>
  <c r="C2099" i="2"/>
  <c r="C2096" i="2"/>
  <c r="C2094" i="2"/>
  <c r="C2081" i="2"/>
  <c r="C2076" i="2"/>
  <c r="C2065" i="2"/>
  <c r="C2064" i="2" s="1"/>
  <c r="C2062" i="2"/>
  <c r="C2061" i="2" s="1"/>
  <c r="C2059" i="2"/>
  <c r="C2056" i="2"/>
  <c r="C2053" i="2"/>
  <c r="C2041" i="2"/>
  <c r="C2036" i="2"/>
  <c r="C2025" i="2"/>
  <c r="C2024" i="2" s="1"/>
  <c r="C2022" i="2"/>
  <c r="C2021" i="2" s="1"/>
  <c r="C2011" i="2"/>
  <c r="C2006" i="2"/>
  <c r="C1995" i="2"/>
  <c r="C1994" i="2" s="1"/>
  <c r="C1983" i="2"/>
  <c r="C1978" i="2"/>
  <c r="C1967" i="2"/>
  <c r="C1965" i="2"/>
  <c r="C1962" i="2"/>
  <c r="C1961" i="2" s="1"/>
  <c r="C1950" i="2"/>
  <c r="C1945" i="2"/>
  <c r="C1934" i="2"/>
  <c r="C1932" i="2"/>
  <c r="C1929" i="2"/>
  <c r="C1928" i="2" s="1"/>
  <c r="C1926" i="2"/>
  <c r="C1915" i="2"/>
  <c r="C1910" i="2"/>
  <c r="C1899" i="2"/>
  <c r="C1897" i="2"/>
  <c r="C1894" i="2"/>
  <c r="C1892" i="2"/>
  <c r="C1880" i="2"/>
  <c r="C1875" i="2"/>
  <c r="C1864" i="2"/>
  <c r="C1863" i="2" s="1"/>
  <c r="C1850" i="2"/>
  <c r="C1845" i="2"/>
  <c r="C1834" i="2"/>
  <c r="C1833" i="2" s="1"/>
  <c r="C1831" i="2"/>
  <c r="C1829" i="2"/>
  <c r="C1819" i="2"/>
  <c r="C1814" i="2"/>
  <c r="C1803" i="2"/>
  <c r="C1802" i="2" s="1"/>
  <c r="C1788" i="2"/>
  <c r="C1783" i="2"/>
  <c r="C1772" i="2"/>
  <c r="C1771" i="2" s="1"/>
  <c r="C1769" i="2"/>
  <c r="C1768" i="2" s="1"/>
  <c r="C1766" i="2"/>
  <c r="C1757" i="2"/>
  <c r="C1752" i="2"/>
  <c r="C1741" i="2"/>
  <c r="C1740" i="2" s="1"/>
  <c r="C1738" i="2"/>
  <c r="C1726" i="2"/>
  <c r="C1721" i="2"/>
  <c r="C1710" i="2"/>
  <c r="C1709" i="2" s="1"/>
  <c r="C1707" i="2"/>
  <c r="C1705" i="2"/>
  <c r="C1694" i="2"/>
  <c r="C1689" i="2"/>
  <c r="C1669" i="2"/>
  <c r="C1664" i="2"/>
  <c r="C1653" i="2"/>
  <c r="C1652" i="2" s="1"/>
  <c r="C1650" i="2"/>
  <c r="C1647" i="2"/>
  <c r="C1644" i="2"/>
  <c r="C1632" i="2"/>
  <c r="C1627" i="2"/>
  <c r="C1615" i="2"/>
  <c r="C1614" i="2" s="1"/>
  <c r="C1612" i="2"/>
  <c r="C1610" i="2"/>
  <c r="C1599" i="2"/>
  <c r="C1594" i="2"/>
  <c r="C1584" i="2"/>
  <c r="C1583" i="2" s="1"/>
  <c r="C1572" i="2"/>
  <c r="C1567" i="2"/>
  <c r="C1556" i="2"/>
  <c r="C1555" i="2" s="1"/>
  <c r="C1553" i="2"/>
  <c r="C1550" i="2"/>
  <c r="C1537" i="2"/>
  <c r="C1532" i="2"/>
  <c r="C1521" i="2"/>
  <c r="C1520" i="2" s="1"/>
  <c r="C1518" i="2"/>
  <c r="C1516" i="2"/>
  <c r="C1503" i="2"/>
  <c r="C1498" i="2"/>
  <c r="C1487" i="2"/>
  <c r="C1486" i="2" s="1"/>
  <c r="C1484" i="2"/>
  <c r="C1483" i="2" s="1"/>
  <c r="C1471" i="2"/>
  <c r="C1466" i="2"/>
  <c r="C1455" i="2"/>
  <c r="C1453" i="2"/>
  <c r="C1448" i="2"/>
  <c r="C1434" i="2"/>
  <c r="C1429" i="2"/>
  <c r="C1418" i="2"/>
  <c r="C1417" i="2" s="1"/>
  <c r="C1415" i="2"/>
  <c r="C1413" i="2"/>
  <c r="C1400" i="2"/>
  <c r="C1395" i="2"/>
  <c r="C1384" i="2"/>
  <c r="C1383" i="2" s="1"/>
  <c r="C1367" i="2"/>
  <c r="C1362" i="2"/>
  <c r="C1351" i="2"/>
  <c r="C1350" i="2" s="1"/>
  <c r="C1348" i="2"/>
  <c r="C1344" i="2"/>
  <c r="C1341" i="2"/>
  <c r="C1321" i="2"/>
  <c r="C1316" i="2"/>
  <c r="C1302" i="2"/>
  <c r="C1294" i="2"/>
  <c r="C1290" i="2"/>
  <c r="C1279" i="2"/>
  <c r="C1278" i="2" s="1"/>
  <c r="C1268" i="2"/>
  <c r="C1263" i="2"/>
  <c r="C1252" i="2"/>
  <c r="C1251" i="2" s="1"/>
  <c r="C1249" i="2"/>
  <c r="C1244" i="2"/>
  <c r="C1233" i="2"/>
  <c r="C1232" i="2" s="1"/>
  <c r="C1230" i="2"/>
  <c r="C1229" i="2" s="1"/>
  <c r="C1227" i="2"/>
  <c r="C1214" i="2"/>
  <c r="C1209" i="2"/>
  <c r="C1198" i="2"/>
  <c r="C1197" i="2" s="1"/>
  <c r="C1195" i="2"/>
  <c r="C1194" i="2" s="1"/>
  <c r="C1184" i="2"/>
  <c r="C1179" i="2"/>
  <c r="C1168" i="2"/>
  <c r="C1167" i="2" s="1"/>
  <c r="C1165" i="2"/>
  <c r="C1160" i="2"/>
  <c r="C1155" i="2"/>
  <c r="C1144" i="2"/>
  <c r="C1142" i="2"/>
  <c r="C1133" i="2"/>
  <c r="C1128" i="2"/>
  <c r="C1117" i="2"/>
  <c r="C1114" i="2"/>
  <c r="C1110" i="2"/>
  <c r="C1097" i="2"/>
  <c r="E1097" i="2" s="1"/>
  <c r="C1092" i="2"/>
  <c r="C1081" i="2"/>
  <c r="C1079" i="2"/>
  <c r="C1076" i="2"/>
  <c r="C1075" i="2" s="1"/>
  <c r="C1072" i="2"/>
  <c r="C1067" i="2"/>
  <c r="C1056" i="2"/>
  <c r="C1054" i="2"/>
  <c r="C1049" i="2"/>
  <c r="C1046" i="2"/>
  <c r="C1045" i="2" s="1"/>
  <c r="C1043" i="2"/>
  <c r="C1029" i="2"/>
  <c r="C1024" i="2"/>
  <c r="C1013" i="2"/>
  <c r="C1011" i="2"/>
  <c r="C1008" i="2"/>
  <c r="C1006" i="2"/>
  <c r="C999" i="2"/>
  <c r="C996" i="2"/>
  <c r="C993" i="2"/>
  <c r="C986" i="2"/>
  <c r="C969" i="2"/>
  <c r="C964" i="2"/>
  <c r="C953" i="2"/>
  <c r="C947" i="2"/>
  <c r="C943" i="2"/>
  <c r="C940" i="2"/>
  <c r="C938" i="2"/>
  <c r="C936" i="2"/>
  <c r="C922" i="2"/>
  <c r="C917" i="2"/>
  <c r="C906" i="2"/>
  <c r="C901" i="2"/>
  <c r="C888" i="2"/>
  <c r="C883" i="2"/>
  <c r="C872" i="2"/>
  <c r="C870" i="2"/>
  <c r="C867" i="2"/>
  <c r="C863" i="2"/>
  <c r="C850" i="2"/>
  <c r="C845" i="2"/>
  <c r="C834" i="2"/>
  <c r="C833" i="2" s="1"/>
  <c r="C831" i="2"/>
  <c r="C828" i="2"/>
  <c r="C822" i="2"/>
  <c r="C815" i="2"/>
  <c r="C809" i="2"/>
  <c r="C807" i="2"/>
  <c r="C794" i="2"/>
  <c r="C789" i="2"/>
  <c r="C778" i="2"/>
  <c r="C777" i="2" s="1"/>
  <c r="C775" i="2"/>
  <c r="C773" i="2"/>
  <c r="C757" i="2"/>
  <c r="C752" i="2"/>
  <c r="C741" i="2"/>
  <c r="C740" i="2" s="1"/>
  <c r="C738" i="2"/>
  <c r="C734" i="2"/>
  <c r="C721" i="2"/>
  <c r="C716" i="2"/>
  <c r="C702" i="2"/>
  <c r="C699" i="2"/>
  <c r="C686" i="2"/>
  <c r="C681" i="2"/>
  <c r="C670" i="2"/>
  <c r="C665" i="2"/>
  <c r="C660" i="2"/>
  <c r="C657" i="2"/>
  <c r="C645" i="2"/>
  <c r="C640" i="2"/>
  <c r="C629" i="2"/>
  <c r="C624" i="2"/>
  <c r="C622" i="2"/>
  <c r="C608" i="2"/>
  <c r="C603" i="2"/>
  <c r="C592" i="2"/>
  <c r="C590" i="2"/>
  <c r="C587" i="2"/>
  <c r="C575" i="2"/>
  <c r="C571" i="2"/>
  <c r="C560" i="2"/>
  <c r="C559" i="2" s="1"/>
  <c r="C557" i="2"/>
  <c r="C555" i="2"/>
  <c r="C543" i="2"/>
  <c r="C538" i="2"/>
  <c r="C527" i="2"/>
  <c r="C526" i="2" s="1"/>
  <c r="C524" i="2"/>
  <c r="C523" i="2" s="1"/>
  <c r="C512" i="2"/>
  <c r="C507" i="2"/>
  <c r="C496" i="2"/>
  <c r="C495" i="2" s="1"/>
  <c r="C493" i="2"/>
  <c r="C491" i="2"/>
  <c r="C476" i="2"/>
  <c r="C471" i="2"/>
  <c r="C460" i="2"/>
  <c r="C459" i="2" s="1"/>
  <c r="C457" i="2"/>
  <c r="C456" i="2" s="1"/>
  <c r="C454" i="2"/>
  <c r="C443" i="2"/>
  <c r="C438" i="2"/>
  <c r="C427" i="2"/>
  <c r="C426" i="2" s="1"/>
  <c r="C424" i="2"/>
  <c r="C419" i="2"/>
  <c r="C407" i="2"/>
  <c r="C393" i="2"/>
  <c r="C390" i="2"/>
  <c r="C380" i="2"/>
  <c r="C379" i="2" s="1"/>
  <c r="C377" i="2"/>
  <c r="C373" i="2"/>
  <c r="C369" i="2"/>
  <c r="C365" i="2"/>
  <c r="C363" i="2"/>
  <c r="C360" i="2"/>
  <c r="C357" i="2"/>
  <c r="C355" i="2"/>
  <c r="C350" i="2"/>
  <c r="C348" i="2"/>
  <c r="C332" i="2"/>
  <c r="C327" i="2"/>
  <c r="C317" i="2"/>
  <c r="C316" i="2" s="1"/>
  <c r="C314" i="2"/>
  <c r="C312" i="2"/>
  <c r="C310" i="2"/>
  <c r="C296" i="2"/>
  <c r="C291" i="2"/>
  <c r="C280" i="2"/>
  <c r="C266" i="2"/>
  <c r="C261" i="2"/>
  <c r="C245" i="2"/>
  <c r="C244" i="2" s="1"/>
  <c r="C252" i="2" s="1"/>
  <c r="C225" i="2"/>
  <c r="C220" i="2"/>
  <c r="C209" i="2"/>
  <c r="C208" i="2" s="1"/>
  <c r="C206" i="2"/>
  <c r="C204" i="2"/>
  <c r="C190" i="2"/>
  <c r="C185" i="2"/>
  <c r="C171" i="2"/>
  <c r="C169" i="2"/>
  <c r="C156" i="2"/>
  <c r="C151" i="2"/>
  <c r="C140" i="2"/>
  <c r="C139" i="2" s="1"/>
  <c r="C137" i="2"/>
  <c r="C135" i="2"/>
  <c r="C132" i="2"/>
  <c r="C130" i="2"/>
  <c r="C118" i="2"/>
  <c r="C113" i="2"/>
  <c r="C102" i="2"/>
  <c r="C100" i="2"/>
  <c r="C97" i="2"/>
  <c r="C95" i="2"/>
  <c r="C89" i="2"/>
  <c r="C86" i="2"/>
  <c r="C85" i="2" s="1"/>
  <c r="C83" i="2"/>
  <c r="C80" i="2"/>
  <c r="C65" i="2"/>
  <c r="C60" i="2"/>
  <c r="C49" i="2"/>
  <c r="C48" i="2" s="1"/>
  <c r="C46" i="2"/>
  <c r="C42" i="2"/>
  <c r="C22" i="2"/>
  <c r="C17" i="2"/>
  <c r="C4341" i="2" l="1"/>
  <c r="C1343" i="2"/>
  <c r="C1497" i="2"/>
  <c r="C2177" i="2"/>
  <c r="C3334" i="2"/>
  <c r="C4628" i="2"/>
  <c r="C4533" i="2"/>
  <c r="C4511" i="2"/>
  <c r="C4317" i="2"/>
  <c r="C2194" i="2"/>
  <c r="C2795" i="2"/>
  <c r="C3387" i="2"/>
  <c r="C3480" i="2"/>
  <c r="C3574" i="2"/>
  <c r="C3877" i="2"/>
  <c r="C3959" i="2"/>
  <c r="C4117" i="2"/>
  <c r="C2055" i="2"/>
  <c r="C2233" i="2"/>
  <c r="C2570" i="2"/>
  <c r="C3739" i="2"/>
  <c r="C1720" i="2"/>
  <c r="C1874" i="2"/>
  <c r="C1944" i="2"/>
  <c r="C418" i="2"/>
  <c r="C429" i="2" s="1"/>
  <c r="C698" i="2"/>
  <c r="C788" i="2"/>
  <c r="C942" i="2"/>
  <c r="C1315" i="2"/>
  <c r="C1412" i="2"/>
  <c r="C659" i="2"/>
  <c r="C916" i="2"/>
  <c r="C16" i="2"/>
  <c r="C59" i="2"/>
  <c r="C1178" i="2"/>
  <c r="C88" i="2"/>
  <c r="C279" i="2"/>
  <c r="C821" i="2"/>
  <c r="C1380" i="2"/>
  <c r="C2290" i="2"/>
  <c r="C2779" i="2"/>
  <c r="C2841" i="2"/>
  <c r="C3168" i="2"/>
  <c r="C3265" i="2"/>
  <c r="C3296" i="2"/>
  <c r="C3498" i="2"/>
  <c r="C3559" i="2"/>
  <c r="C4059" i="2"/>
  <c r="C4591" i="2"/>
  <c r="C4617" i="2"/>
  <c r="C1304" i="2"/>
  <c r="C1447" i="2"/>
  <c r="C1859" i="2"/>
  <c r="C2350" i="2"/>
  <c r="C2478" i="2"/>
  <c r="C2686" i="2"/>
  <c r="C3198" i="2"/>
  <c r="C3365" i="2"/>
  <c r="C3563" i="2"/>
  <c r="C3851" i="2"/>
  <c r="C3948" i="2"/>
  <c r="C4430" i="2"/>
  <c r="C4556" i="2"/>
  <c r="C4598" i="2"/>
  <c r="C1048" i="2"/>
  <c r="C1737" i="2"/>
  <c r="C1799" i="2"/>
  <c r="C2384" i="2"/>
  <c r="C2717" i="2"/>
  <c r="C3230" i="2"/>
  <c r="C3469" i="2"/>
  <c r="C3495" i="2"/>
  <c r="C900" i="2"/>
  <c r="C1164" i="2"/>
  <c r="C2622" i="2"/>
  <c r="C2745" i="2"/>
  <c r="C3233" i="2"/>
  <c r="C3293" i="2"/>
  <c r="C3416" i="2"/>
  <c r="C4069" i="2"/>
  <c r="C4614" i="2"/>
  <c r="C406" i="2"/>
  <c r="C2418" i="2"/>
  <c r="C2254" i="2"/>
  <c r="C3260" i="2"/>
  <c r="C203" i="2"/>
  <c r="C290" i="2"/>
  <c r="C554" i="2"/>
  <c r="C844" i="2"/>
  <c r="C869" i="2"/>
  <c r="C2274" i="2"/>
  <c r="C2587" i="2"/>
  <c r="C2637" i="2"/>
  <c r="C903" i="2"/>
  <c r="C2306" i="2"/>
  <c r="C2326" i="2" s="1"/>
  <c r="C2159" i="2"/>
  <c r="C2515" i="2"/>
  <c r="C4288" i="2"/>
  <c r="C4633" i="2"/>
  <c r="C4644" i="2"/>
  <c r="C4228" i="2"/>
  <c r="C4389" i="2"/>
  <c r="C949" i="2"/>
  <c r="C4502" i="2"/>
  <c r="C4565" i="2"/>
  <c r="C1531" i="2"/>
  <c r="C4304" i="2"/>
  <c r="C4452" i="2"/>
  <c r="C3120" i="2"/>
  <c r="C4298" i="2"/>
  <c r="C4395" i="2"/>
  <c r="C99" i="2"/>
  <c r="C1465" i="2"/>
  <c r="C1704" i="2"/>
  <c r="C1896" i="2"/>
  <c r="C3370" i="2"/>
  <c r="C3551" i="2"/>
  <c r="C4433" i="2"/>
  <c r="C2669" i="2"/>
  <c r="C2334" i="2"/>
  <c r="C963" i="2"/>
  <c r="C1078" i="2"/>
  <c r="C1127" i="2"/>
  <c r="C1549" i="2"/>
  <c r="C1609" i="2"/>
  <c r="C1828" i="2"/>
  <c r="C1931" i="2"/>
  <c r="C2005" i="2"/>
  <c r="C2749" i="2"/>
  <c r="C3856" i="2"/>
  <c r="C3865" i="2"/>
  <c r="C1113" i="2"/>
  <c r="C3276" i="2"/>
  <c r="C3439" i="2"/>
  <c r="C3798" i="2"/>
  <c r="C4002" i="2"/>
  <c r="C4209" i="2"/>
  <c r="C389" i="2"/>
  <c r="C219" i="2"/>
  <c r="C237" i="2" s="1"/>
  <c r="C490" i="2"/>
  <c r="C506" i="2"/>
  <c r="C537" i="2"/>
  <c r="C626" i="2"/>
  <c r="C667" i="2"/>
  <c r="C733" i="2"/>
  <c r="C1091" i="2"/>
  <c r="C1646" i="2"/>
  <c r="C1909" i="2"/>
  <c r="C2035" i="2"/>
  <c r="C2075" i="2"/>
  <c r="C2118" i="2"/>
  <c r="C2213" i="2"/>
  <c r="C2434" i="2"/>
  <c r="C2453" i="2" s="1"/>
  <c r="C2888" i="2"/>
  <c r="C2979" i="2"/>
  <c r="C4559" i="2"/>
  <c r="C589" i="2"/>
  <c r="C621" i="2"/>
  <c r="C882" i="2"/>
  <c r="C1005" i="2"/>
  <c r="C1688" i="2"/>
  <c r="C2388" i="2"/>
  <c r="C2421" i="2"/>
  <c r="C3764" i="2"/>
  <c r="C3907" i="2"/>
  <c r="C168" i="2"/>
  <c r="C309" i="2"/>
  <c r="C1208" i="2"/>
  <c r="C1235" i="2" s="1"/>
  <c r="C1262" i="2"/>
  <c r="C1281" i="2" s="1"/>
  <c r="C4034" i="2"/>
  <c r="C260" i="2"/>
  <c r="C751" i="2"/>
  <c r="C1154" i="2"/>
  <c r="C1663" i="2"/>
  <c r="C1680" i="2" s="1"/>
  <c r="C3087" i="2"/>
  <c r="C3530" i="2"/>
  <c r="C3616" i="2"/>
  <c r="C3769" i="2"/>
  <c r="C41" i="2"/>
  <c r="C112" i="2"/>
  <c r="C134" i="2"/>
  <c r="C368" i="2"/>
  <c r="C470" i="2"/>
  <c r="C602" i="2"/>
  <c r="C715" i="2"/>
  <c r="C743" i="2" s="1"/>
  <c r="C862" i="2"/>
  <c r="C995" i="2"/>
  <c r="C1053" i="2"/>
  <c r="C1141" i="2"/>
  <c r="C1243" i="2"/>
  <c r="C1254" i="2" s="1"/>
  <c r="C1289" i="2"/>
  <c r="C1751" i="2"/>
  <c r="C2293" i="2"/>
  <c r="C2366" i="2"/>
  <c r="C2482" i="2"/>
  <c r="C2554" i="2"/>
  <c r="C2731" i="2"/>
  <c r="C2919" i="2"/>
  <c r="C3509" i="2"/>
  <c r="C3522" i="2" s="1"/>
  <c r="C3622" i="2"/>
  <c r="C3782" i="2"/>
  <c r="C3817" i="2"/>
  <c r="C3943" i="2"/>
  <c r="C4021" i="2"/>
  <c r="C4080" i="2"/>
  <c r="C4192" i="2"/>
  <c r="C4546" i="2"/>
  <c r="C4583" i="2"/>
  <c r="C680" i="2"/>
  <c r="C772" i="2"/>
  <c r="C1361" i="2"/>
  <c r="C1891" i="2"/>
  <c r="C2353" i="2"/>
  <c r="C2401" i="2"/>
  <c r="C2826" i="2"/>
  <c r="C3696" i="2"/>
  <c r="C3719" i="2"/>
  <c r="C4164" i="2"/>
  <c r="C4185" i="2"/>
  <c r="C1515" i="2"/>
  <c r="C1844" i="2"/>
  <c r="C2495" i="2"/>
  <c r="C3244" i="2"/>
  <c r="C4099" i="2"/>
  <c r="C4147" i="2"/>
  <c r="C4384" i="2"/>
  <c r="C437" i="2"/>
  <c r="C570" i="2"/>
  <c r="C1010" i="2"/>
  <c r="C1593" i="2"/>
  <c r="C1626" i="2"/>
  <c r="C1813" i="2"/>
  <c r="C1977" i="2"/>
  <c r="C1997" i="2" s="1"/>
  <c r="C2521" i="2"/>
  <c r="C2656" i="2"/>
  <c r="C2701" i="2"/>
  <c r="C2762" i="2"/>
  <c r="C2782" i="2"/>
  <c r="C2856" i="2"/>
  <c r="C3056" i="2"/>
  <c r="C3150" i="2"/>
  <c r="C3454" i="2"/>
  <c r="C3726" i="2"/>
  <c r="C3896" i="2"/>
  <c r="C3984" i="2"/>
  <c r="C4063" i="2"/>
  <c r="C4348" i="2"/>
  <c r="C4362" i="2"/>
  <c r="C184" i="2"/>
  <c r="C639" i="2"/>
  <c r="C2461" i="2"/>
  <c r="C2605" i="2"/>
  <c r="C2995" i="2"/>
  <c r="C3016" i="2" s="1"/>
  <c r="C150" i="2"/>
  <c r="C326" i="2"/>
  <c r="C362" i="2"/>
  <c r="C827" i="2"/>
  <c r="C1023" i="2"/>
  <c r="C1066" i="2"/>
  <c r="C1394" i="2"/>
  <c r="C1428" i="2"/>
  <c r="C1566" i="2"/>
  <c r="C1586" i="2" s="1"/>
  <c r="C3920" i="2"/>
  <c r="C1452" i="2"/>
  <c r="C1782" i="2"/>
  <c r="C2098" i="2"/>
  <c r="C2592" i="2"/>
  <c r="C2951" i="2"/>
  <c r="C3024" i="2"/>
  <c r="C3212" i="2"/>
  <c r="C4244" i="2"/>
  <c r="C1964" i="2"/>
  <c r="C2139" i="2"/>
  <c r="C2534" i="2"/>
  <c r="C3179" i="2"/>
  <c r="C4409" i="2"/>
  <c r="C4354" i="2" l="1"/>
  <c r="C4647" i="2"/>
  <c r="C1119" i="2"/>
  <c r="C3501" i="2"/>
  <c r="C4026" i="2"/>
  <c r="C4201" i="2"/>
  <c r="C3171" i="2"/>
  <c r="C3774" i="2"/>
  <c r="C3472" i="2"/>
  <c r="C1655" i="2"/>
  <c r="C1170" i="2"/>
  <c r="C1457" i="2"/>
  <c r="C1307" i="2"/>
  <c r="C498" i="2"/>
  <c r="C908" i="2"/>
  <c r="C410" i="2"/>
  <c r="C1146" i="2"/>
  <c r="C955" i="2"/>
  <c r="C1083" i="2"/>
  <c r="C4621" i="2"/>
  <c r="C3951" i="2"/>
  <c r="C4602" i="2"/>
  <c r="C3566" i="2"/>
  <c r="C1805" i="2"/>
  <c r="C2027" i="2"/>
  <c r="C3445" i="2"/>
  <c r="C2298" i="2"/>
  <c r="C3543" i="2"/>
  <c r="C529" i="2"/>
  <c r="C3236" i="2"/>
  <c r="C1058" i="2"/>
  <c r="C2487" i="2"/>
  <c r="C211" i="2"/>
  <c r="C1866" i="2"/>
  <c r="C3299" i="2"/>
  <c r="C3048" i="2"/>
  <c r="C1523" i="2"/>
  <c r="C462" i="2"/>
  <c r="C282" i="2"/>
  <c r="C3079" i="2"/>
  <c r="C2629" i="2"/>
  <c r="C3268" i="2"/>
  <c r="C2848" i="2"/>
  <c r="C2661" i="2"/>
  <c r="C2911" i="2"/>
  <c r="C4520" i="2"/>
  <c r="C4444" i="2"/>
  <c r="C874" i="2"/>
  <c r="C319" i="2"/>
  <c r="C1489" i="2"/>
  <c r="C2266" i="2"/>
  <c r="C1836" i="2"/>
  <c r="C1712" i="2"/>
  <c r="C3204" i="2"/>
  <c r="C4309" i="2"/>
  <c r="C51" i="2"/>
  <c r="C4236" i="2"/>
  <c r="C2358" i="2"/>
  <c r="C3809" i="2"/>
  <c r="C631" i="2"/>
  <c r="C2880" i="2"/>
  <c r="C2723" i="2"/>
  <c r="C3912" i="2"/>
  <c r="C2225" i="2"/>
  <c r="C1200" i="2"/>
  <c r="C2787" i="2"/>
  <c r="C2693" i="2"/>
  <c r="C2597" i="2"/>
  <c r="C1774" i="2"/>
  <c r="C2186" i="2"/>
  <c r="C2562" i="2"/>
  <c r="C3432" i="2"/>
  <c r="C1617" i="2"/>
  <c r="C594" i="2"/>
  <c r="C3142" i="2"/>
  <c r="C3379" i="2"/>
  <c r="C2754" i="2"/>
  <c r="C1420" i="2"/>
  <c r="C382" i="2"/>
  <c r="C1015" i="2"/>
  <c r="C4400" i="2"/>
  <c r="C2393" i="2"/>
  <c r="C3112" i="2"/>
  <c r="C3994" i="2"/>
  <c r="C1558" i="2"/>
  <c r="C3731" i="2"/>
  <c r="C2943" i="2"/>
  <c r="C2067" i="2"/>
  <c r="C2987" i="2"/>
  <c r="C176" i="2"/>
  <c r="C672" i="2"/>
  <c r="C4576" i="2"/>
  <c r="C1743" i="2"/>
  <c r="C1353" i="2"/>
  <c r="C3628" i="2"/>
  <c r="C4156" i="2"/>
  <c r="C142" i="2"/>
  <c r="C1901" i="2"/>
  <c r="C836" i="2"/>
  <c r="C2151" i="2"/>
  <c r="C1936" i="2"/>
  <c r="C2818" i="2"/>
  <c r="C1969" i="2"/>
  <c r="C2526" i="2"/>
  <c r="C2426" i="2"/>
  <c r="C1386" i="2"/>
  <c r="C707" i="2"/>
  <c r="C4109" i="2"/>
  <c r="C3870" i="2"/>
  <c r="C104" i="2"/>
  <c r="C780" i="2"/>
  <c r="C4072" i="2"/>
  <c r="C2110" i="2"/>
  <c r="C562" i="2"/>
  <c r="C3446" i="2" l="1"/>
  <c r="C4648" i="2"/>
  <c r="C1618" i="2"/>
  <c r="D4060" i="2" l="1"/>
  <c r="E4060" i="2" s="1"/>
  <c r="D1133" i="2" l="1"/>
  <c r="E1133" i="2" s="1"/>
  <c r="E1860" i="2" l="1"/>
  <c r="D2588" i="2" l="1"/>
  <c r="E2588" i="2" s="1"/>
  <c r="D1195" i="2" l="1"/>
  <c r="E1195" i="2" l="1"/>
  <c r="D1194" i="2"/>
  <c r="D4534" i="2"/>
  <c r="E4534" i="2" l="1"/>
  <c r="D3156" i="2"/>
  <c r="E3156" i="2" s="1"/>
  <c r="D3297" i="2" l="1"/>
  <c r="D2957" i="2"/>
  <c r="E2957" i="2" s="1"/>
  <c r="D3296" i="2" l="1"/>
  <c r="D828" i="2" l="1"/>
  <c r="E828" i="2" s="1"/>
  <c r="E1381" i="2" l="1"/>
  <c r="D3606" i="2" l="1"/>
  <c r="E3606" i="2" l="1"/>
  <c r="D3605" i="2"/>
  <c r="D863" i="2"/>
  <c r="D543" i="2" l="1"/>
  <c r="E543" i="2" s="1"/>
  <c r="E627" i="2" l="1"/>
  <c r="D622" i="2"/>
  <c r="E622" i="2" s="1"/>
  <c r="D225" i="2"/>
  <c r="E225" i="2" s="1"/>
  <c r="D3960" i="2" l="1"/>
  <c r="E3960" i="2" l="1"/>
  <c r="D3515" i="2"/>
  <c r="D3510" i="2"/>
  <c r="E3510" i="2" s="1"/>
  <c r="E1305" i="2"/>
  <c r="D1302" i="2"/>
  <c r="E1302" i="2" s="1"/>
  <c r="D993" i="2"/>
  <c r="E993" i="2" s="1"/>
  <c r="D1484" i="2" l="1"/>
  <c r="D1367" i="2"/>
  <c r="E1367" i="2" s="1"/>
  <c r="D1380" i="2"/>
  <c r="E1380" i="2" s="1"/>
  <c r="D1384" i="2"/>
  <c r="E1484" i="2" l="1"/>
  <c r="D1483" i="2"/>
  <c r="E1384" i="2"/>
  <c r="D1383" i="2"/>
  <c r="E1383" i="2" s="1"/>
  <c r="D42" i="2" l="1"/>
  <c r="E42" i="2" s="1"/>
  <c r="D407" i="2" l="1"/>
  <c r="E407" i="2" s="1"/>
  <c r="D4437" i="2" l="1"/>
  <c r="E4437" i="2" s="1"/>
  <c r="D699" i="2" l="1"/>
  <c r="D2780" i="2" l="1"/>
  <c r="E2780" i="2" s="1"/>
  <c r="D2280" i="2" l="1"/>
  <c r="E2280" i="2" s="1"/>
  <c r="D2291" i="2"/>
  <c r="D2294" i="2"/>
  <c r="E2294" i="2" s="1"/>
  <c r="D2296" i="2"/>
  <c r="E2296" i="2" s="1"/>
  <c r="D2290" i="2" l="1"/>
  <c r="D2293" i="2"/>
  <c r="E2293" i="2" s="1"/>
  <c r="D686" i="2" l="1"/>
  <c r="E686" i="2" s="1"/>
  <c r="D2200" i="2" l="1"/>
  <c r="E2200" i="2" s="1"/>
  <c r="E3770" i="2" l="1"/>
  <c r="D100" i="2" l="1"/>
  <c r="E100" i="2" s="1"/>
  <c r="D93" i="2"/>
  <c r="E93" i="2" s="1"/>
  <c r="E705" i="2" l="1"/>
  <c r="D182" i="4" l="1"/>
  <c r="D4566" i="2" l="1"/>
  <c r="E4566" i="2" s="1"/>
  <c r="D4540" i="2"/>
  <c r="D2985" i="2"/>
  <c r="D1344" i="2"/>
  <c r="E1337" i="2"/>
  <c r="E4540" i="2" l="1"/>
  <c r="E2985" i="2"/>
  <c r="D2984" i="2"/>
  <c r="E1344" i="2"/>
  <c r="C229" i="4"/>
  <c r="C206" i="4"/>
  <c r="C47" i="4" s="1"/>
  <c r="C204" i="4"/>
  <c r="C109" i="4"/>
  <c r="C20" i="4" s="1"/>
  <c r="C100" i="4"/>
  <c r="C17" i="4" s="1"/>
  <c r="C98" i="4"/>
  <c r="C16" i="4" s="1"/>
  <c r="C96" i="4"/>
  <c r="C15" i="4" s="1"/>
  <c r="C81" i="4"/>
  <c r="C11" i="4" s="1"/>
  <c r="C79" i="4"/>
  <c r="C10" i="4" s="1"/>
  <c r="C114" i="4" l="1"/>
  <c r="C113" i="4" s="1"/>
  <c r="C38" i="4" s="1"/>
  <c r="C218" i="4"/>
  <c r="C217" i="4" s="1"/>
  <c r="C77" i="4"/>
  <c r="C9" i="4" s="1"/>
  <c r="C75" i="4"/>
  <c r="C8" i="4" s="1"/>
  <c r="C84" i="4"/>
  <c r="C13" i="4" s="1"/>
  <c r="C91" i="4"/>
  <c r="C14" i="4" s="1"/>
  <c r="C232" i="4"/>
  <c r="C59" i="4" s="1"/>
  <c r="C72" i="4"/>
  <c r="C7" i="4" s="1"/>
  <c r="C103" i="4"/>
  <c r="C19" i="4" s="1"/>
  <c r="C18" i="4" s="1"/>
  <c r="C203" i="4"/>
  <c r="C46" i="4"/>
  <c r="C45" i="4" s="1"/>
  <c r="C58" i="4"/>
  <c r="C112" i="4" l="1"/>
  <c r="C53" i="4"/>
  <c r="C52" i="4" s="1"/>
  <c r="C57" i="4"/>
  <c r="C6" i="4"/>
  <c r="C12" i="4"/>
  <c r="C83" i="4"/>
  <c r="C71" i="4"/>
  <c r="C228" i="4"/>
  <c r="C102" i="4"/>
  <c r="D4645" i="2"/>
  <c r="E4645" i="2" s="1"/>
  <c r="D4639" i="2"/>
  <c r="D4634" i="2"/>
  <c r="D4631" i="2"/>
  <c r="E4631" i="2" s="1"/>
  <c r="D4629" i="2"/>
  <c r="D4618" i="2"/>
  <c r="E4618" i="2" s="1"/>
  <c r="D4615" i="2"/>
  <c r="E4615" i="2" s="1"/>
  <c r="D4610" i="2"/>
  <c r="E4610" i="2" s="1"/>
  <c r="D4599" i="2"/>
  <c r="D4592" i="2"/>
  <c r="E4592" i="2" s="1"/>
  <c r="D4589" i="2"/>
  <c r="E4589" i="2" s="1"/>
  <c r="D4584" i="2"/>
  <c r="E4584" i="2" s="1"/>
  <c r="D4573" i="2"/>
  <c r="E4573" i="2" s="1"/>
  <c r="D4562" i="2"/>
  <c r="E4560" i="2"/>
  <c r="D4557" i="2"/>
  <c r="E4557" i="2" s="1"/>
  <c r="D4547" i="2"/>
  <c r="E4547" i="2" s="1"/>
  <c r="D4544" i="2"/>
  <c r="D4525" i="2"/>
  <c r="E4525" i="2" s="1"/>
  <c r="D4518" i="2"/>
  <c r="D4515" i="2"/>
  <c r="E4515" i="2" s="1"/>
  <c r="D4512" i="2"/>
  <c r="D4507" i="2"/>
  <c r="E4507" i="2" s="1"/>
  <c r="D4503" i="2"/>
  <c r="E4503" i="2" s="1"/>
  <c r="D4499" i="2"/>
  <c r="E4499" i="2" s="1"/>
  <c r="D4479" i="2"/>
  <c r="E4479" i="2" s="1"/>
  <c r="D4477" i="2"/>
  <c r="E4477" i="2" s="1"/>
  <c r="D4458" i="2"/>
  <c r="E4458" i="2" s="1"/>
  <c r="D4453" i="2"/>
  <c r="E4453" i="2" s="1"/>
  <c r="D4442" i="2"/>
  <c r="D4439" i="2"/>
  <c r="E4439" i="2" s="1"/>
  <c r="E4431" i="2"/>
  <c r="D4428" i="2"/>
  <c r="E4428" i="2" s="1"/>
  <c r="D4415" i="2"/>
  <c r="E4415" i="2" s="1"/>
  <c r="D4410" i="2"/>
  <c r="E4410" i="2" s="1"/>
  <c r="D4398" i="2"/>
  <c r="E4398" i="2" s="1"/>
  <c r="E4396" i="2"/>
  <c r="D4393" i="2"/>
  <c r="E4393" i="2" s="1"/>
  <c r="D4390" i="2"/>
  <c r="E4390" i="2" s="1"/>
  <c r="D4387" i="2"/>
  <c r="E4387" i="2" s="1"/>
  <c r="D4385" i="2"/>
  <c r="E4385" i="2" s="1"/>
  <c r="E4382" i="2"/>
  <c r="D4380" i="2"/>
  <c r="E4380" i="2" s="1"/>
  <c r="D4368" i="2"/>
  <c r="E4368" i="2" s="1"/>
  <c r="D4363" i="2"/>
  <c r="E4363" i="2" s="1"/>
  <c r="D4352" i="2"/>
  <c r="E4352" i="2" s="1"/>
  <c r="D4349" i="2"/>
  <c r="E4349" i="2" s="1"/>
  <c r="D4346" i="2"/>
  <c r="E4346" i="2" s="1"/>
  <c r="D4342" i="2"/>
  <c r="D4339" i="2"/>
  <c r="E4339" i="2" s="1"/>
  <c r="D4337" i="2"/>
  <c r="E4337" i="2" s="1"/>
  <c r="D4323" i="2"/>
  <c r="E4323" i="2" s="1"/>
  <c r="D4318" i="2"/>
  <c r="D4307" i="2"/>
  <c r="E4307" i="2" s="1"/>
  <c r="D4305" i="2"/>
  <c r="E4305" i="2" s="1"/>
  <c r="D4302" i="2"/>
  <c r="E4302" i="2" s="1"/>
  <c r="D4299" i="2"/>
  <c r="E4299" i="2" s="1"/>
  <c r="D4294" i="2"/>
  <c r="E4294" i="2" s="1"/>
  <c r="D4289" i="2"/>
  <c r="E4289" i="2" s="1"/>
  <c r="D4286" i="2"/>
  <c r="E4286" i="2" s="1"/>
  <c r="D4266" i="2"/>
  <c r="E4266" i="2" s="1"/>
  <c r="D4263" i="2"/>
  <c r="E4263" i="2" s="1"/>
  <c r="D4250" i="2"/>
  <c r="E4250" i="2" s="1"/>
  <c r="D4245" i="2"/>
  <c r="E4245" i="2" s="1"/>
  <c r="D4234" i="2"/>
  <c r="D4231" i="2"/>
  <c r="E4231" i="2" s="1"/>
  <c r="D4229" i="2"/>
  <c r="E4229" i="2" s="1"/>
  <c r="D4226" i="2"/>
  <c r="E4226" i="2" s="1"/>
  <c r="D4215" i="2"/>
  <c r="E4215" i="2" s="1"/>
  <c r="D4210" i="2"/>
  <c r="E4210" i="2" s="1"/>
  <c r="D4199" i="2"/>
  <c r="D4196" i="2"/>
  <c r="E4196" i="2" s="1"/>
  <c r="D4193" i="2"/>
  <c r="E4193" i="2" s="1"/>
  <c r="D4188" i="2"/>
  <c r="E4188" i="2" s="1"/>
  <c r="D4186" i="2"/>
  <c r="E4186" i="2" s="1"/>
  <c r="E4183" i="2"/>
  <c r="D4181" i="2"/>
  <c r="E4181" i="2" s="1"/>
  <c r="D4170" i="2"/>
  <c r="E4170" i="2" s="1"/>
  <c r="D4165" i="2"/>
  <c r="E4165" i="2" s="1"/>
  <c r="D4154" i="2"/>
  <c r="D4151" i="2"/>
  <c r="E4151" i="2" s="1"/>
  <c r="D4148" i="2"/>
  <c r="E4148" i="2" s="1"/>
  <c r="D4143" i="2"/>
  <c r="D4138" i="2"/>
  <c r="E4138" i="2" s="1"/>
  <c r="D4123" i="2"/>
  <c r="E4123" i="2" s="1"/>
  <c r="D4118" i="2"/>
  <c r="D4107" i="2"/>
  <c r="D4106" i="2" s="1"/>
  <c r="D4104" i="2"/>
  <c r="E4104" i="2" s="1"/>
  <c r="D4102" i="2"/>
  <c r="E4102" i="2" s="1"/>
  <c r="D4100" i="2"/>
  <c r="E4100" i="2" s="1"/>
  <c r="D4086" i="2"/>
  <c r="E4086" i="2" s="1"/>
  <c r="D4081" i="2"/>
  <c r="E4081" i="2" s="1"/>
  <c r="D4070" i="2"/>
  <c r="E4070" i="2" s="1"/>
  <c r="D4067" i="2"/>
  <c r="E4067" i="2" s="1"/>
  <c r="D4064" i="2"/>
  <c r="E4064" i="2" s="1"/>
  <c r="D4059" i="2"/>
  <c r="E4059" i="2" s="1"/>
  <c r="D4054" i="2"/>
  <c r="E4054" i="2" s="1"/>
  <c r="D4040" i="2"/>
  <c r="E4040" i="2" s="1"/>
  <c r="D4035" i="2"/>
  <c r="E4035" i="2" s="1"/>
  <c r="D4024" i="2"/>
  <c r="E4024" i="2" s="1"/>
  <c r="D4022" i="2"/>
  <c r="E4022" i="2" s="1"/>
  <c r="D4008" i="2"/>
  <c r="E4008" i="2" s="1"/>
  <c r="D4003" i="2"/>
  <c r="E4003" i="2" s="1"/>
  <c r="D3992" i="2"/>
  <c r="D3989" i="2"/>
  <c r="E3989" i="2" s="1"/>
  <c r="D3985" i="2"/>
  <c r="E3985" i="2" s="1"/>
  <c r="D3981" i="2"/>
  <c r="E3981" i="2" s="1"/>
  <c r="D3977" i="2"/>
  <c r="E3977" i="2" s="1"/>
  <c r="D3965" i="2"/>
  <c r="D3949" i="2"/>
  <c r="E3949" i="2" s="1"/>
  <c r="D3946" i="2"/>
  <c r="E3946" i="2" s="1"/>
  <c r="D3944" i="2"/>
  <c r="E3944" i="2" s="1"/>
  <c r="D3941" i="2"/>
  <c r="E3941" i="2" s="1"/>
  <c r="D3939" i="2"/>
  <c r="E3939" i="2" s="1"/>
  <c r="D3926" i="2"/>
  <c r="E3926" i="2" s="1"/>
  <c r="D3921" i="2"/>
  <c r="E3921" i="2" s="1"/>
  <c r="D3910" i="2"/>
  <c r="E3910" i="2" s="1"/>
  <c r="D3908" i="2"/>
  <c r="E3908" i="2" s="1"/>
  <c r="D3905" i="2"/>
  <c r="E3905" i="2" s="1"/>
  <c r="D3903" i="2"/>
  <c r="E3903" i="2" s="1"/>
  <c r="D3901" i="2"/>
  <c r="E3901" i="2" s="1"/>
  <c r="D3897" i="2"/>
  <c r="E3897" i="2" s="1"/>
  <c r="D3894" i="2"/>
  <c r="E3894" i="2" s="1"/>
  <c r="D3883" i="2"/>
  <c r="E3883" i="2" s="1"/>
  <c r="D3878" i="2"/>
  <c r="D3868" i="2"/>
  <c r="E3866" i="2"/>
  <c r="D3863" i="2"/>
  <c r="D3860" i="2"/>
  <c r="E3860" i="2" s="1"/>
  <c r="D3857" i="2"/>
  <c r="E3857" i="2" s="1"/>
  <c r="D3852" i="2"/>
  <c r="E3852" i="2" s="1"/>
  <c r="D3848" i="2"/>
  <c r="E3848" i="2" s="1"/>
  <c r="D3843" i="2"/>
  <c r="E3843" i="2" s="1"/>
  <c r="D3839" i="2"/>
  <c r="D3837" i="2"/>
  <c r="E3837" i="2" s="1"/>
  <c r="D3823" i="2"/>
  <c r="E3823" i="2" s="1"/>
  <c r="D3818" i="2"/>
  <c r="E3818" i="2" s="1"/>
  <c r="D3807" i="2"/>
  <c r="D3804" i="2"/>
  <c r="E3804" i="2" s="1"/>
  <c r="D3802" i="2"/>
  <c r="E3802" i="2" s="1"/>
  <c r="D3799" i="2"/>
  <c r="D3788" i="2"/>
  <c r="E3788" i="2" s="1"/>
  <c r="D3783" i="2"/>
  <c r="E3783" i="2" s="1"/>
  <c r="D3772" i="2"/>
  <c r="E3772" i="2" s="1"/>
  <c r="D3767" i="2"/>
  <c r="E3767" i="2" s="1"/>
  <c r="D3765" i="2"/>
  <c r="E3765" i="2" s="1"/>
  <c r="D3762" i="2"/>
  <c r="E3762" i="2" s="1"/>
  <c r="D3760" i="2"/>
  <c r="E3760" i="2" s="1"/>
  <c r="D3757" i="2"/>
  <c r="E3757" i="2" s="1"/>
  <c r="D3745" i="2"/>
  <c r="E3745" i="2" s="1"/>
  <c r="D3740" i="2"/>
  <c r="D3729" i="2"/>
  <c r="E3729" i="2" s="1"/>
  <c r="D3727" i="2"/>
  <c r="E3727" i="2" s="1"/>
  <c r="D3724" i="2"/>
  <c r="E3724" i="2" s="1"/>
  <c r="D3722" i="2"/>
  <c r="E3722" i="2" s="1"/>
  <c r="D3720" i="2"/>
  <c r="E3720" i="2" s="1"/>
  <c r="D3717" i="2"/>
  <c r="E3717" i="2" s="1"/>
  <c r="D3715" i="2"/>
  <c r="E3715" i="2" s="1"/>
  <c r="D3702" i="2"/>
  <c r="E3702" i="2" s="1"/>
  <c r="D3697" i="2"/>
  <c r="E3697" i="2" s="1"/>
  <c r="D3626" i="2"/>
  <c r="E3626" i="2" s="1"/>
  <c r="D3623" i="2"/>
  <c r="E3623" i="2" s="1"/>
  <c r="D3620" i="2"/>
  <c r="E3620" i="2" s="1"/>
  <c r="D3617" i="2"/>
  <c r="E3617" i="2" s="1"/>
  <c r="D3603" i="2"/>
  <c r="E3603" i="2" s="1"/>
  <c r="D3596" i="2"/>
  <c r="E3596" i="2" s="1"/>
  <c r="D3592" i="2"/>
  <c r="E3592" i="2" s="1"/>
  <c r="D3580" i="2"/>
  <c r="E3580" i="2" s="1"/>
  <c r="D3575" i="2"/>
  <c r="D3564" i="2"/>
  <c r="E3564" i="2" s="1"/>
  <c r="D3560" i="2"/>
  <c r="E3560" i="2" s="1"/>
  <c r="D3557" i="2"/>
  <c r="E3557" i="2" s="1"/>
  <c r="D3552" i="2"/>
  <c r="E3552" i="2" s="1"/>
  <c r="D3534" i="2"/>
  <c r="E3534" i="2" s="1"/>
  <c r="D3531" i="2"/>
  <c r="E3531" i="2" s="1"/>
  <c r="D3499" i="2"/>
  <c r="E3499" i="2" s="1"/>
  <c r="D3496" i="2"/>
  <c r="E3496" i="2" s="1"/>
  <c r="D3486" i="2"/>
  <c r="E3486" i="2" s="1"/>
  <c r="D3481" i="2"/>
  <c r="D3470" i="2"/>
  <c r="D3460" i="2"/>
  <c r="E3460" i="2" s="1"/>
  <c r="D3455" i="2"/>
  <c r="E3455" i="2" s="1"/>
  <c r="D3443" i="2"/>
  <c r="E3443" i="2" s="1"/>
  <c r="D3440" i="2"/>
  <c r="E3440" i="2" s="1"/>
  <c r="D3430" i="2"/>
  <c r="D3427" i="2"/>
  <c r="D3417" i="2"/>
  <c r="E3417" i="2" s="1"/>
  <c r="D3409" i="2"/>
  <c r="E3409" i="2" s="1"/>
  <c r="D3404" i="2"/>
  <c r="E3404" i="2" s="1"/>
  <c r="D3393" i="2"/>
  <c r="E3393" i="2" s="1"/>
  <c r="D3388" i="2"/>
  <c r="D3377" i="2"/>
  <c r="D3374" i="2"/>
  <c r="E3374" i="2" s="1"/>
  <c r="D3371" i="2"/>
  <c r="E3371" i="2" s="1"/>
  <c r="D3366" i="2"/>
  <c r="E3366" i="2" s="1"/>
  <c r="D3356" i="2"/>
  <c r="E3356" i="2" s="1"/>
  <c r="D3340" i="2"/>
  <c r="E3340" i="2" s="1"/>
  <c r="D3335" i="2"/>
  <c r="D3294" i="2"/>
  <c r="E3294" i="2" s="1"/>
  <c r="D3282" i="2"/>
  <c r="E3282" i="2" s="1"/>
  <c r="D3277" i="2"/>
  <c r="E3277" i="2" s="1"/>
  <c r="D3266" i="2"/>
  <c r="E3266" i="2" s="1"/>
  <c r="D3263" i="2"/>
  <c r="E3263" i="2" s="1"/>
  <c r="D3261" i="2"/>
  <c r="E3261" i="2" s="1"/>
  <c r="D3250" i="2"/>
  <c r="E3250" i="2" s="1"/>
  <c r="D3245" i="2"/>
  <c r="E3245" i="2" s="1"/>
  <c r="D3234" i="2"/>
  <c r="E3234" i="2" s="1"/>
  <c r="D3231" i="2"/>
  <c r="E3231" i="2" s="1"/>
  <c r="D3218" i="2"/>
  <c r="E3218" i="2" s="1"/>
  <c r="D3213" i="2"/>
  <c r="E3213" i="2" s="1"/>
  <c r="D3202" i="2"/>
  <c r="D3199" i="2"/>
  <c r="E3199" i="2" s="1"/>
  <c r="D3185" i="2"/>
  <c r="E3185" i="2" s="1"/>
  <c r="D3180" i="2"/>
  <c r="E3180" i="2" s="1"/>
  <c r="D3169" i="2"/>
  <c r="D3151" i="2"/>
  <c r="E3151" i="2" s="1"/>
  <c r="D3140" i="2"/>
  <c r="D3137" i="2"/>
  <c r="D3126" i="2"/>
  <c r="E3126" i="2" s="1"/>
  <c r="D3121" i="2"/>
  <c r="E3121" i="2" s="1"/>
  <c r="D3110" i="2"/>
  <c r="D3107" i="2"/>
  <c r="D3104" i="2"/>
  <c r="E3104" i="2" s="1"/>
  <c r="D3093" i="2"/>
  <c r="E3093" i="2" s="1"/>
  <c r="D3088" i="2"/>
  <c r="E3088" i="2" s="1"/>
  <c r="D3077" i="2"/>
  <c r="D3072" i="2"/>
  <c r="E3072" i="2" s="1"/>
  <c r="D3062" i="2"/>
  <c r="E3062" i="2" s="1"/>
  <c r="D3057" i="2"/>
  <c r="E3057" i="2" s="1"/>
  <c r="D3046" i="2"/>
  <c r="D3043" i="2"/>
  <c r="D3030" i="2"/>
  <c r="E3030" i="2" s="1"/>
  <c r="D3025" i="2"/>
  <c r="E3025" i="2" s="1"/>
  <c r="D3014" i="2"/>
  <c r="D3001" i="2"/>
  <c r="E3001" i="2" s="1"/>
  <c r="D2996" i="2"/>
  <c r="E2996" i="2" s="1"/>
  <c r="D2982" i="2"/>
  <c r="E2982" i="2" s="1"/>
  <c r="D2980" i="2"/>
  <c r="E2980" i="2" s="1"/>
  <c r="D2977" i="2"/>
  <c r="E2977" i="2" s="1"/>
  <c r="D2974" i="2"/>
  <c r="E2974" i="2" s="1"/>
  <c r="D2972" i="2"/>
  <c r="E2972" i="2" s="1"/>
  <c r="D2952" i="2"/>
  <c r="E2952" i="2" s="1"/>
  <c r="D2941" i="2"/>
  <c r="D2938" i="2"/>
  <c r="D2925" i="2"/>
  <c r="E2925" i="2" s="1"/>
  <c r="D2920" i="2"/>
  <c r="E2920" i="2" s="1"/>
  <c r="D2909" i="2"/>
  <c r="D2906" i="2"/>
  <c r="E2906" i="2" s="1"/>
  <c r="D2894" i="2"/>
  <c r="E2894" i="2" s="1"/>
  <c r="D2889" i="2"/>
  <c r="E2889" i="2" s="1"/>
  <c r="D2878" i="2"/>
  <c r="D2875" i="2"/>
  <c r="E2875" i="2" s="1"/>
  <c r="D2872" i="2"/>
  <c r="E2872" i="2" s="1"/>
  <c r="D2862" i="2"/>
  <c r="E2862" i="2" s="1"/>
  <c r="D2857" i="2"/>
  <c r="E2857" i="2" s="1"/>
  <c r="D2846" i="2"/>
  <c r="D2842" i="2"/>
  <c r="E2842" i="2" s="1"/>
  <c r="D2832" i="2"/>
  <c r="E2832" i="2" s="1"/>
  <c r="D2827" i="2"/>
  <c r="E2827" i="2" s="1"/>
  <c r="D2816" i="2"/>
  <c r="D2812" i="2"/>
  <c r="D2801" i="2"/>
  <c r="E2801" i="2" s="1"/>
  <c r="D2796" i="2"/>
  <c r="D2785" i="2"/>
  <c r="E2785" i="2" s="1"/>
  <c r="D2783" i="2"/>
  <c r="E2783" i="2" s="1"/>
  <c r="D2779" i="2"/>
  <c r="E2779" i="2" s="1"/>
  <c r="D2768" i="2"/>
  <c r="E2768" i="2" s="1"/>
  <c r="D2763" i="2"/>
  <c r="E2763" i="2" s="1"/>
  <c r="D2752" i="2"/>
  <c r="E2752" i="2" s="1"/>
  <c r="D2750" i="2"/>
  <c r="E2750" i="2" s="1"/>
  <c r="D2746" i="2"/>
  <c r="E2746" i="2" s="1"/>
  <c r="D2737" i="2"/>
  <c r="E2737" i="2" s="1"/>
  <c r="D2732" i="2"/>
  <c r="E2732" i="2" s="1"/>
  <c r="D2721" i="2"/>
  <c r="D2718" i="2"/>
  <c r="D2707" i="2"/>
  <c r="E2707" i="2" s="1"/>
  <c r="D2702" i="2"/>
  <c r="E2702" i="2" s="1"/>
  <c r="D2691" i="2"/>
  <c r="D2687" i="2"/>
  <c r="D2675" i="2"/>
  <c r="E2675" i="2" s="1"/>
  <c r="D2670" i="2"/>
  <c r="E2670" i="2" s="1"/>
  <c r="D2659" i="2"/>
  <c r="E2659" i="2" s="1"/>
  <c r="D2657" i="2"/>
  <c r="E2657" i="2" s="1"/>
  <c r="D2654" i="2"/>
  <c r="D2643" i="2"/>
  <c r="E2643" i="2" s="1"/>
  <c r="D2638" i="2"/>
  <c r="E2638" i="2" s="1"/>
  <c r="D2627" i="2"/>
  <c r="E2627" i="2" s="1"/>
  <c r="D2623" i="2"/>
  <c r="E2623" i="2" s="1"/>
  <c r="D2611" i="2"/>
  <c r="E2611" i="2" s="1"/>
  <c r="D2606" i="2"/>
  <c r="E2606" i="2" s="1"/>
  <c r="D2595" i="2"/>
  <c r="E2595" i="2" s="1"/>
  <c r="D2593" i="2"/>
  <c r="E2593" i="2" s="1"/>
  <c r="D2590" i="2"/>
  <c r="E2590" i="2" s="1"/>
  <c r="D2576" i="2"/>
  <c r="E2576" i="2" s="1"/>
  <c r="D2571" i="2"/>
  <c r="D2560" i="2"/>
  <c r="D2557" i="2"/>
  <c r="E2557" i="2" s="1"/>
  <c r="D2555" i="2"/>
  <c r="E2555" i="2" s="1"/>
  <c r="D2552" i="2"/>
  <c r="E2552" i="2" s="1"/>
  <c r="D2540" i="2"/>
  <c r="E2540" i="2" s="1"/>
  <c r="D2535" i="2"/>
  <c r="E2535" i="2" s="1"/>
  <c r="D2524" i="2"/>
  <c r="E2524" i="2" s="1"/>
  <c r="D2522" i="2"/>
  <c r="E2522" i="2" s="1"/>
  <c r="D2519" i="2"/>
  <c r="E2519" i="2" s="1"/>
  <c r="D2516" i="2"/>
  <c r="D2513" i="2"/>
  <c r="E2513" i="2" s="1"/>
  <c r="D2501" i="2"/>
  <c r="E2501" i="2" s="1"/>
  <c r="D2496" i="2"/>
  <c r="E2496" i="2" s="1"/>
  <c r="D2485" i="2"/>
  <c r="E2485" i="2" s="1"/>
  <c r="D2483" i="2"/>
  <c r="E2483" i="2" s="1"/>
  <c r="D2479" i="2"/>
  <c r="E2479" i="2" s="1"/>
  <c r="D2467" i="2"/>
  <c r="E2467" i="2" s="1"/>
  <c r="D2462" i="2"/>
  <c r="E2462" i="2" s="1"/>
  <c r="D2451" i="2"/>
  <c r="D2440" i="2"/>
  <c r="E2440" i="2" s="1"/>
  <c r="D2435" i="2"/>
  <c r="E2435" i="2" s="1"/>
  <c r="D2424" i="2"/>
  <c r="E2424" i="2" s="1"/>
  <c r="D2422" i="2"/>
  <c r="E2422" i="2" s="1"/>
  <c r="D2419" i="2"/>
  <c r="E2419" i="2" s="1"/>
  <c r="D2407" i="2"/>
  <c r="E2407" i="2" s="1"/>
  <c r="D2402" i="2"/>
  <c r="E2402" i="2" s="1"/>
  <c r="D2391" i="2"/>
  <c r="E2391" i="2" s="1"/>
  <c r="D2389" i="2"/>
  <c r="E2389" i="2" s="1"/>
  <c r="D2385" i="2"/>
  <c r="E2385" i="2" s="1"/>
  <c r="D2372" i="2"/>
  <c r="E2372" i="2" s="1"/>
  <c r="D2367" i="2"/>
  <c r="E2367" i="2" s="1"/>
  <c r="D2356" i="2"/>
  <c r="E2356" i="2" s="1"/>
  <c r="D2354" i="2"/>
  <c r="E2354" i="2" s="1"/>
  <c r="D2351" i="2"/>
  <c r="D2340" i="2"/>
  <c r="E2340" i="2" s="1"/>
  <c r="D2335" i="2"/>
  <c r="E2335" i="2" s="1"/>
  <c r="D2324" i="2"/>
  <c r="E2324" i="2" s="1"/>
  <c r="D2321" i="2"/>
  <c r="D2312" i="2"/>
  <c r="E2312" i="2" s="1"/>
  <c r="D2307" i="2"/>
  <c r="E2307" i="2" s="1"/>
  <c r="D2275" i="2"/>
  <c r="E2275" i="2" s="1"/>
  <c r="D2264" i="2"/>
  <c r="D2261" i="2"/>
  <c r="E2261" i="2" s="1"/>
  <c r="D2258" i="2"/>
  <c r="E2258" i="2" s="1"/>
  <c r="D2255" i="2"/>
  <c r="E2255" i="2" s="1"/>
  <c r="D2251" i="2"/>
  <c r="E2251" i="2" s="1"/>
  <c r="D2239" i="2"/>
  <c r="E2239" i="2" s="1"/>
  <c r="D2234" i="2"/>
  <c r="D2223" i="2"/>
  <c r="D2220" i="2"/>
  <c r="E2220" i="2" s="1"/>
  <c r="D2217" i="2"/>
  <c r="E2217" i="2" s="1"/>
  <c r="D2214" i="2"/>
  <c r="D2211" i="2"/>
  <c r="E2211" i="2" s="1"/>
  <c r="D2195" i="2"/>
  <c r="D2184" i="2"/>
  <c r="D2181" i="2"/>
  <c r="E2181" i="2" s="1"/>
  <c r="D2178" i="2"/>
  <c r="D2165" i="2"/>
  <c r="E2165" i="2" s="1"/>
  <c r="D2160" i="2"/>
  <c r="E2160" i="2" s="1"/>
  <c r="D2149" i="2"/>
  <c r="D2146" i="2"/>
  <c r="E2146" i="2" s="1"/>
  <c r="D2143" i="2"/>
  <c r="E2143" i="2" s="1"/>
  <c r="D2140" i="2"/>
  <c r="D2137" i="2"/>
  <c r="E2137" i="2" s="1"/>
  <c r="D2135" i="2"/>
  <c r="E2135" i="2" s="1"/>
  <c r="D2124" i="2"/>
  <c r="E2124" i="2" s="1"/>
  <c r="D2119" i="2"/>
  <c r="E2119" i="2" s="1"/>
  <c r="D2108" i="2"/>
  <c r="D2105" i="2"/>
  <c r="E2105" i="2" s="1"/>
  <c r="D2102" i="2"/>
  <c r="E2102" i="2" s="1"/>
  <c r="D2099" i="2"/>
  <c r="D2096" i="2"/>
  <c r="E2096" i="2" s="1"/>
  <c r="D2094" i="2"/>
  <c r="E2094" i="2" s="1"/>
  <c r="D2081" i="2"/>
  <c r="E2081" i="2" s="1"/>
  <c r="D2076" i="2"/>
  <c r="E2076" i="2" s="1"/>
  <c r="D2065" i="2"/>
  <c r="D2062" i="2"/>
  <c r="E2062" i="2" s="1"/>
  <c r="D2059" i="2"/>
  <c r="E2059" i="2" s="1"/>
  <c r="D2056" i="2"/>
  <c r="D2053" i="2"/>
  <c r="E2053" i="2" s="1"/>
  <c r="D2041" i="2"/>
  <c r="E2041" i="2" s="1"/>
  <c r="D2036" i="2"/>
  <c r="E2036" i="2" s="1"/>
  <c r="D2025" i="2"/>
  <c r="D2022" i="2"/>
  <c r="E2022" i="2" s="1"/>
  <c r="D2011" i="2"/>
  <c r="E2011" i="2" s="1"/>
  <c r="D2006" i="2"/>
  <c r="E2006" i="2" s="1"/>
  <c r="D1995" i="2"/>
  <c r="D1983" i="2"/>
  <c r="E1983" i="2" s="1"/>
  <c r="D1978" i="2"/>
  <c r="E1978" i="2" s="1"/>
  <c r="D1967" i="2"/>
  <c r="E1967" i="2" s="1"/>
  <c r="D1965" i="2"/>
  <c r="E1965" i="2" s="1"/>
  <c r="D1962" i="2"/>
  <c r="D1950" i="2"/>
  <c r="E1950" i="2" s="1"/>
  <c r="D1945" i="2"/>
  <c r="D1934" i="2"/>
  <c r="E1934" i="2" s="1"/>
  <c r="D1932" i="2"/>
  <c r="E1932" i="2" s="1"/>
  <c r="D1929" i="2"/>
  <c r="D1926" i="2"/>
  <c r="E1926" i="2" s="1"/>
  <c r="D1915" i="2"/>
  <c r="E1915" i="2" s="1"/>
  <c r="D1910" i="2"/>
  <c r="E1910" i="2" s="1"/>
  <c r="D1899" i="2"/>
  <c r="E1899" i="2" s="1"/>
  <c r="D1897" i="2"/>
  <c r="E1897" i="2" s="1"/>
  <c r="D1894" i="2"/>
  <c r="E1894" i="2" s="1"/>
  <c r="D1892" i="2"/>
  <c r="E1892" i="2" s="1"/>
  <c r="D1880" i="2"/>
  <c r="E1880" i="2" s="1"/>
  <c r="D1875" i="2"/>
  <c r="D1864" i="2"/>
  <c r="E1864" i="2" s="1"/>
  <c r="D1859" i="2"/>
  <c r="E1859" i="2" s="1"/>
  <c r="D1850" i="2"/>
  <c r="E1850" i="2" s="1"/>
  <c r="D1845" i="2"/>
  <c r="E1845" i="2" s="1"/>
  <c r="D1834" i="2"/>
  <c r="D1831" i="2"/>
  <c r="E1831" i="2" s="1"/>
  <c r="D1829" i="2"/>
  <c r="E1829" i="2" s="1"/>
  <c r="D1819" i="2"/>
  <c r="E1819" i="2" s="1"/>
  <c r="D1814" i="2"/>
  <c r="E1814" i="2" s="1"/>
  <c r="D1803" i="2"/>
  <c r="D1788" i="2"/>
  <c r="E1788" i="2" s="1"/>
  <c r="D1783" i="2"/>
  <c r="E1783" i="2" s="1"/>
  <c r="D1772" i="2"/>
  <c r="D1769" i="2"/>
  <c r="D1766" i="2"/>
  <c r="D1757" i="2"/>
  <c r="E1757" i="2" s="1"/>
  <c r="D1752" i="2"/>
  <c r="E1752" i="2" s="1"/>
  <c r="D1741" i="2"/>
  <c r="D1738" i="2"/>
  <c r="E1738" i="2" s="1"/>
  <c r="D1726" i="2"/>
  <c r="E1726" i="2" s="1"/>
  <c r="D1721" i="2"/>
  <c r="D1710" i="2"/>
  <c r="D1707" i="2"/>
  <c r="E1707" i="2" s="1"/>
  <c r="D1705" i="2"/>
  <c r="E1705" i="2" s="1"/>
  <c r="D1694" i="2"/>
  <c r="E1694" i="2" s="1"/>
  <c r="D1689" i="2"/>
  <c r="E1689" i="2" s="1"/>
  <c r="D1669" i="2"/>
  <c r="E1669" i="2" s="1"/>
  <c r="D1664" i="2"/>
  <c r="E1664" i="2" s="1"/>
  <c r="D1653" i="2"/>
  <c r="D1650" i="2"/>
  <c r="E1650" i="2" s="1"/>
  <c r="D1647" i="2"/>
  <c r="E1647" i="2" s="1"/>
  <c r="D1644" i="2"/>
  <c r="E1644" i="2" s="1"/>
  <c r="D1632" i="2"/>
  <c r="E1632" i="2" s="1"/>
  <c r="D1627" i="2"/>
  <c r="E1627" i="2" s="1"/>
  <c r="D1615" i="2"/>
  <c r="D1612" i="2"/>
  <c r="E1612" i="2" s="1"/>
  <c r="D1610" i="2"/>
  <c r="E1610" i="2" s="1"/>
  <c r="D1599" i="2"/>
  <c r="E1599" i="2" s="1"/>
  <c r="D1594" i="2"/>
  <c r="E1594" i="2" s="1"/>
  <c r="D1584" i="2"/>
  <c r="D1572" i="2"/>
  <c r="E1572" i="2" s="1"/>
  <c r="D1567" i="2"/>
  <c r="E1567" i="2" s="1"/>
  <c r="D1556" i="2"/>
  <c r="D1553" i="2"/>
  <c r="E1553" i="2" s="1"/>
  <c r="D1550" i="2"/>
  <c r="E1550" i="2" s="1"/>
  <c r="D1537" i="2"/>
  <c r="E1537" i="2" s="1"/>
  <c r="D1532" i="2"/>
  <c r="E1532" i="2" s="1"/>
  <c r="D1521" i="2"/>
  <c r="D1518" i="2"/>
  <c r="E1518" i="2" s="1"/>
  <c r="D1516" i="2"/>
  <c r="E1516" i="2" s="1"/>
  <c r="D1503" i="2"/>
  <c r="E1503" i="2" s="1"/>
  <c r="D1498" i="2"/>
  <c r="D1487" i="2"/>
  <c r="E1487" i="2" s="1"/>
  <c r="D1471" i="2"/>
  <c r="E1471" i="2" s="1"/>
  <c r="D1466" i="2"/>
  <c r="E1466" i="2" s="1"/>
  <c r="D1455" i="2"/>
  <c r="E1455" i="2" s="1"/>
  <c r="D1453" i="2"/>
  <c r="E1453" i="2" s="1"/>
  <c r="D1448" i="2"/>
  <c r="E1448" i="2" s="1"/>
  <c r="D1434" i="2"/>
  <c r="E1434" i="2" s="1"/>
  <c r="D1429" i="2"/>
  <c r="E1429" i="2" s="1"/>
  <c r="D1418" i="2"/>
  <c r="D1415" i="2"/>
  <c r="D1413" i="2"/>
  <c r="E1413" i="2" s="1"/>
  <c r="D1400" i="2"/>
  <c r="E1400" i="2" s="1"/>
  <c r="D1395" i="2"/>
  <c r="E1395" i="2" s="1"/>
  <c r="D1362" i="2"/>
  <c r="E1362" i="2" s="1"/>
  <c r="D1351" i="2"/>
  <c r="D1348" i="2"/>
  <c r="D1341" i="2"/>
  <c r="E1341" i="2" s="1"/>
  <c r="D1316" i="2"/>
  <c r="D1304" i="2"/>
  <c r="E1304" i="2" s="1"/>
  <c r="D1294" i="2"/>
  <c r="E1294" i="2" s="1"/>
  <c r="D1290" i="2"/>
  <c r="E1290" i="2" s="1"/>
  <c r="D1279" i="2"/>
  <c r="D1268" i="2"/>
  <c r="E1268" i="2" s="1"/>
  <c r="D1263" i="2"/>
  <c r="E1263" i="2" s="1"/>
  <c r="D1252" i="2"/>
  <c r="D1249" i="2"/>
  <c r="E1249" i="2" s="1"/>
  <c r="D1244" i="2"/>
  <c r="E1244" i="2" s="1"/>
  <c r="D1233" i="2"/>
  <c r="E1233" i="2" s="1"/>
  <c r="D1230" i="2"/>
  <c r="E1230" i="2" s="1"/>
  <c r="D1227" i="2"/>
  <c r="E1227" i="2" s="1"/>
  <c r="D1214" i="2"/>
  <c r="E1214" i="2" s="1"/>
  <c r="D1209" i="2"/>
  <c r="E1209" i="2" s="1"/>
  <c r="D1198" i="2"/>
  <c r="D1184" i="2"/>
  <c r="E1184" i="2" s="1"/>
  <c r="D1179" i="2"/>
  <c r="D1168" i="2"/>
  <c r="E1168" i="2" s="1"/>
  <c r="D1165" i="2"/>
  <c r="E1165" i="2" s="1"/>
  <c r="D1160" i="2"/>
  <c r="E1160" i="2" s="1"/>
  <c r="D1155" i="2"/>
  <c r="E1155" i="2" s="1"/>
  <c r="D1144" i="2"/>
  <c r="E1144" i="2" s="1"/>
  <c r="D1142" i="2"/>
  <c r="E1142" i="2" s="1"/>
  <c r="D1128" i="2"/>
  <c r="E1128" i="2" s="1"/>
  <c r="D1117" i="2"/>
  <c r="E1117" i="2" s="1"/>
  <c r="D1114" i="2"/>
  <c r="E1114" i="2" s="1"/>
  <c r="D1110" i="2"/>
  <c r="E1110" i="2" s="1"/>
  <c r="D1092" i="2"/>
  <c r="E1092" i="2" s="1"/>
  <c r="D1081" i="2"/>
  <c r="E1081" i="2" s="1"/>
  <c r="D1079" i="2"/>
  <c r="E1079" i="2" s="1"/>
  <c r="D1076" i="2"/>
  <c r="E1076" i="2" s="1"/>
  <c r="D1072" i="2"/>
  <c r="E1072" i="2" s="1"/>
  <c r="D1067" i="2"/>
  <c r="E1067" i="2" s="1"/>
  <c r="D1056" i="2"/>
  <c r="E1056" i="2" s="1"/>
  <c r="D1054" i="2"/>
  <c r="E1054" i="2" s="1"/>
  <c r="D1049" i="2"/>
  <c r="E1049" i="2" s="1"/>
  <c r="D1046" i="2"/>
  <c r="E1046" i="2" s="1"/>
  <c r="D1043" i="2"/>
  <c r="E1043" i="2" s="1"/>
  <c r="D1029" i="2"/>
  <c r="E1029" i="2" s="1"/>
  <c r="D1024" i="2"/>
  <c r="E1024" i="2" s="1"/>
  <c r="D1013" i="2"/>
  <c r="E1013" i="2" s="1"/>
  <c r="D1011" i="2"/>
  <c r="E1011" i="2" s="1"/>
  <c r="D1008" i="2"/>
  <c r="E1008" i="2" s="1"/>
  <c r="D1006" i="2"/>
  <c r="D999" i="2"/>
  <c r="E999" i="2" s="1"/>
  <c r="D996" i="2"/>
  <c r="E996" i="2" s="1"/>
  <c r="D986" i="2"/>
  <c r="E986" i="2" s="1"/>
  <c r="D969" i="2"/>
  <c r="E969" i="2" s="1"/>
  <c r="D964" i="2"/>
  <c r="E964" i="2" s="1"/>
  <c r="D953" i="2"/>
  <c r="E953" i="2" s="1"/>
  <c r="E950" i="2"/>
  <c r="D947" i="2"/>
  <c r="E947" i="2" s="1"/>
  <c r="D943" i="2"/>
  <c r="D940" i="2"/>
  <c r="E940" i="2" s="1"/>
  <c r="D938" i="2"/>
  <c r="E938" i="2" s="1"/>
  <c r="D936" i="2"/>
  <c r="E936" i="2" s="1"/>
  <c r="D922" i="2"/>
  <c r="E922" i="2" s="1"/>
  <c r="D917" i="2"/>
  <c r="D906" i="2"/>
  <c r="E906" i="2" s="1"/>
  <c r="E904" i="2"/>
  <c r="D901" i="2"/>
  <c r="E901" i="2" s="1"/>
  <c r="D888" i="2"/>
  <c r="E888" i="2" s="1"/>
  <c r="D883" i="2"/>
  <c r="E883" i="2" s="1"/>
  <c r="D872" i="2"/>
  <c r="E872" i="2" s="1"/>
  <c r="D870" i="2"/>
  <c r="E870" i="2" s="1"/>
  <c r="D867" i="2"/>
  <c r="E867" i="2" s="1"/>
  <c r="D850" i="2"/>
  <c r="E850" i="2" s="1"/>
  <c r="D845" i="2"/>
  <c r="E845" i="2" s="1"/>
  <c r="D834" i="2"/>
  <c r="E834" i="2" s="1"/>
  <c r="D831" i="2"/>
  <c r="E831" i="2" s="1"/>
  <c r="D822" i="2"/>
  <c r="E822" i="2" s="1"/>
  <c r="D815" i="2"/>
  <c r="E815" i="2" s="1"/>
  <c r="D809" i="2"/>
  <c r="E809" i="2" s="1"/>
  <c r="D807" i="2"/>
  <c r="E807" i="2" s="1"/>
  <c r="D794" i="2"/>
  <c r="E794" i="2" s="1"/>
  <c r="D789" i="2"/>
  <c r="D778" i="2"/>
  <c r="E778" i="2" s="1"/>
  <c r="D775" i="2"/>
  <c r="E775" i="2" s="1"/>
  <c r="D773" i="2"/>
  <c r="E773" i="2" s="1"/>
  <c r="D757" i="2"/>
  <c r="E757" i="2" s="1"/>
  <c r="D752" i="2"/>
  <c r="E752" i="2" s="1"/>
  <c r="D741" i="2"/>
  <c r="D738" i="2"/>
  <c r="E738" i="2" s="1"/>
  <c r="D734" i="2"/>
  <c r="D721" i="2"/>
  <c r="E721" i="2" s="1"/>
  <c r="D716" i="2"/>
  <c r="E716" i="2" s="1"/>
  <c r="D702" i="2"/>
  <c r="D681" i="2"/>
  <c r="E681" i="2" s="1"/>
  <c r="D670" i="2"/>
  <c r="E670" i="2" s="1"/>
  <c r="E668" i="2"/>
  <c r="D665" i="2"/>
  <c r="E665" i="2" s="1"/>
  <c r="D660" i="2"/>
  <c r="D657" i="2"/>
  <c r="E657" i="2" s="1"/>
  <c r="D645" i="2"/>
  <c r="E645" i="2" s="1"/>
  <c r="D640" i="2"/>
  <c r="E640" i="2" s="1"/>
  <c r="D629" i="2"/>
  <c r="E629" i="2" s="1"/>
  <c r="D624" i="2"/>
  <c r="E624" i="2" s="1"/>
  <c r="D608" i="2"/>
  <c r="E608" i="2" s="1"/>
  <c r="D603" i="2"/>
  <c r="E603" i="2" s="1"/>
  <c r="D592" i="2"/>
  <c r="E592" i="2" s="1"/>
  <c r="D590" i="2"/>
  <c r="D587" i="2"/>
  <c r="E587" i="2" s="1"/>
  <c r="D575" i="2"/>
  <c r="E575" i="2" s="1"/>
  <c r="D571" i="2"/>
  <c r="E571" i="2" s="1"/>
  <c r="D560" i="2"/>
  <c r="D557" i="2"/>
  <c r="E557" i="2" s="1"/>
  <c r="D555" i="2"/>
  <c r="E555" i="2" s="1"/>
  <c r="D538" i="2"/>
  <c r="E538" i="2" s="1"/>
  <c r="D527" i="2"/>
  <c r="E527" i="2" s="1"/>
  <c r="D524" i="2"/>
  <c r="E524" i="2" s="1"/>
  <c r="D512" i="2"/>
  <c r="E512" i="2" s="1"/>
  <c r="D507" i="2"/>
  <c r="E507" i="2" s="1"/>
  <c r="D496" i="2"/>
  <c r="D493" i="2"/>
  <c r="E493" i="2" s="1"/>
  <c r="D491" i="2"/>
  <c r="E491" i="2" s="1"/>
  <c r="D476" i="2"/>
  <c r="E476" i="2" s="1"/>
  <c r="D471" i="2"/>
  <c r="E471" i="2" s="1"/>
  <c r="D460" i="2"/>
  <c r="D457" i="2"/>
  <c r="D454" i="2"/>
  <c r="E454" i="2" s="1"/>
  <c r="D443" i="2"/>
  <c r="E443" i="2" s="1"/>
  <c r="D438" i="2"/>
  <c r="E438" i="2" s="1"/>
  <c r="D427" i="2"/>
  <c r="D424" i="2"/>
  <c r="E424" i="2" s="1"/>
  <c r="D419" i="2"/>
  <c r="D406" i="2"/>
  <c r="E406" i="2" s="1"/>
  <c r="D393" i="2"/>
  <c r="E393" i="2" s="1"/>
  <c r="D390" i="2"/>
  <c r="E390" i="2" s="1"/>
  <c r="D380" i="2"/>
  <c r="D377" i="2"/>
  <c r="E377" i="2" s="1"/>
  <c r="D373" i="2"/>
  <c r="E373" i="2" s="1"/>
  <c r="D369" i="2"/>
  <c r="E369" i="2" s="1"/>
  <c r="D365" i="2"/>
  <c r="E365" i="2" s="1"/>
  <c r="D363" i="2"/>
  <c r="E363" i="2" s="1"/>
  <c r="D360" i="2"/>
  <c r="E360" i="2" s="1"/>
  <c r="D357" i="2"/>
  <c r="E357" i="2" s="1"/>
  <c r="D355" i="2"/>
  <c r="E355" i="2" s="1"/>
  <c r="D350" i="2"/>
  <c r="E350" i="2" s="1"/>
  <c r="D348" i="2"/>
  <c r="E348" i="2" s="1"/>
  <c r="D332" i="2"/>
  <c r="E332" i="2" s="1"/>
  <c r="D327" i="2"/>
  <c r="E327" i="2" s="1"/>
  <c r="D317" i="2"/>
  <c r="D314" i="2"/>
  <c r="D312" i="2"/>
  <c r="D310" i="2"/>
  <c r="E310" i="2" s="1"/>
  <c r="D296" i="2"/>
  <c r="E296" i="2" s="1"/>
  <c r="D291" i="2"/>
  <c r="E291" i="2" s="1"/>
  <c r="D280" i="2"/>
  <c r="E280" i="2" s="1"/>
  <c r="D266" i="2"/>
  <c r="E266" i="2" s="1"/>
  <c r="D261" i="2"/>
  <c r="E261" i="2" s="1"/>
  <c r="D245" i="2"/>
  <c r="D220" i="2"/>
  <c r="E220" i="2" s="1"/>
  <c r="D209" i="2"/>
  <c r="E209" i="2" s="1"/>
  <c r="D206" i="2"/>
  <c r="E206" i="2" s="1"/>
  <c r="D204" i="2"/>
  <c r="E204" i="2" s="1"/>
  <c r="D190" i="2"/>
  <c r="E190" i="2" s="1"/>
  <c r="D185" i="2"/>
  <c r="E185" i="2" s="1"/>
  <c r="D171" i="2"/>
  <c r="D169" i="2"/>
  <c r="E169" i="2" s="1"/>
  <c r="D156" i="2"/>
  <c r="E156" i="2" s="1"/>
  <c r="D151" i="2"/>
  <c r="E151" i="2" s="1"/>
  <c r="D140" i="2"/>
  <c r="D137" i="2"/>
  <c r="E137" i="2" s="1"/>
  <c r="D135" i="2"/>
  <c r="E135" i="2" s="1"/>
  <c r="D132" i="2"/>
  <c r="E132" i="2" s="1"/>
  <c r="D130" i="2"/>
  <c r="E130" i="2" s="1"/>
  <c r="D118" i="2"/>
  <c r="E118" i="2" s="1"/>
  <c r="D113" i="2"/>
  <c r="E113" i="2" s="1"/>
  <c r="D102" i="2"/>
  <c r="E102" i="2" s="1"/>
  <c r="D97" i="2"/>
  <c r="E97" i="2" s="1"/>
  <c r="D95" i="2"/>
  <c r="D89" i="2"/>
  <c r="E89" i="2" s="1"/>
  <c r="D86" i="2"/>
  <c r="D83" i="2"/>
  <c r="E83" i="2" s="1"/>
  <c r="D80" i="2"/>
  <c r="E80" i="2" s="1"/>
  <c r="D65" i="2"/>
  <c r="E65" i="2" s="1"/>
  <c r="D60" i="2"/>
  <c r="D49" i="2"/>
  <c r="D46" i="2"/>
  <c r="E46" i="2" s="1"/>
  <c r="D22" i="2"/>
  <c r="E22" i="2" s="1"/>
  <c r="D17" i="2"/>
  <c r="E4544" i="2" l="1"/>
  <c r="D4533" i="2"/>
  <c r="E4533" i="2" s="1"/>
  <c r="E4442" i="2"/>
  <c r="D4441" i="2"/>
  <c r="E4441" i="2" s="1"/>
  <c r="E4512" i="2"/>
  <c r="D4511" i="2"/>
  <c r="E4511" i="2" s="1"/>
  <c r="E4639" i="2"/>
  <c r="D4638" i="2"/>
  <c r="E4638" i="2" s="1"/>
  <c r="E4518" i="2"/>
  <c r="D4517" i="2"/>
  <c r="E4517" i="2" s="1"/>
  <c r="E4629" i="2"/>
  <c r="D4628" i="2"/>
  <c r="E4118" i="2"/>
  <c r="D4117" i="2"/>
  <c r="E4117" i="2" s="1"/>
  <c r="E3965" i="2"/>
  <c r="D3959" i="2"/>
  <c r="E3959" i="2" s="1"/>
  <c r="E4234" i="2"/>
  <c r="D4233" i="2"/>
  <c r="E4233" i="2" s="1"/>
  <c r="E4342" i="2"/>
  <c r="D4341" i="2"/>
  <c r="E4341" i="2" s="1"/>
  <c r="E3863" i="2"/>
  <c r="D3862" i="2"/>
  <c r="E3862" i="2" s="1"/>
  <c r="E3992" i="2"/>
  <c r="D3991" i="2"/>
  <c r="E3991" i="2" s="1"/>
  <c r="E4154" i="2"/>
  <c r="D4153" i="2"/>
  <c r="E4153" i="2" s="1"/>
  <c r="D3806" i="2"/>
  <c r="E3878" i="2"/>
  <c r="D3877" i="2"/>
  <c r="E3877" i="2" s="1"/>
  <c r="E4318" i="2"/>
  <c r="D4317" i="2"/>
  <c r="E4143" i="2"/>
  <c r="D4142" i="2"/>
  <c r="E4142" i="2" s="1"/>
  <c r="D4198" i="2"/>
  <c r="E2056" i="2"/>
  <c r="D2055" i="2"/>
  <c r="E2055" i="2" s="1"/>
  <c r="E2184" i="2"/>
  <c r="D2183" i="2"/>
  <c r="E2183" i="2" s="1"/>
  <c r="E2451" i="2"/>
  <c r="D2450" i="2"/>
  <c r="E2450" i="2" s="1"/>
  <c r="D2690" i="2"/>
  <c r="E2721" i="2"/>
  <c r="D2720" i="2"/>
  <c r="E2720" i="2" s="1"/>
  <c r="E3014" i="2"/>
  <c r="D3013" i="2"/>
  <c r="E3013" i="2" s="1"/>
  <c r="E3046" i="2"/>
  <c r="D3045" i="2"/>
  <c r="E3045" i="2" s="1"/>
  <c r="E3077" i="2"/>
  <c r="D3076" i="2"/>
  <c r="E3076" i="2" s="1"/>
  <c r="E3107" i="2"/>
  <c r="D3106" i="2"/>
  <c r="E3106" i="2" s="1"/>
  <c r="E3137" i="2"/>
  <c r="D3136" i="2"/>
  <c r="E3136" i="2" s="1"/>
  <c r="E3335" i="2"/>
  <c r="D3334" i="2"/>
  <c r="E3334" i="2" s="1"/>
  <c r="E3427" i="2"/>
  <c r="D3423" i="2"/>
  <c r="E3423" i="2" s="1"/>
  <c r="E2195" i="2"/>
  <c r="D2194" i="2"/>
  <c r="E2194" i="2" s="1"/>
  <c r="E2264" i="2"/>
  <c r="D2263" i="2"/>
  <c r="E2263" i="2" s="1"/>
  <c r="E2812" i="2"/>
  <c r="D2811" i="2"/>
  <c r="E2811" i="2" s="1"/>
  <c r="E3110" i="2"/>
  <c r="D3109" i="2"/>
  <c r="E3140" i="2"/>
  <c r="D3139" i="2"/>
  <c r="E3139" i="2" s="1"/>
  <c r="E3430" i="2"/>
  <c r="D3429" i="2"/>
  <c r="E3429" i="2" s="1"/>
  <c r="E3575" i="2"/>
  <c r="D3574" i="2"/>
  <c r="E3574" i="2" s="1"/>
  <c r="E2178" i="2"/>
  <c r="D2177" i="2"/>
  <c r="E2177" i="2" s="1"/>
  <c r="E2223" i="2"/>
  <c r="D2222" i="2"/>
  <c r="E2222" i="2" s="1"/>
  <c r="E2560" i="2"/>
  <c r="D2559" i="2"/>
  <c r="E2654" i="2"/>
  <c r="D2653" i="2"/>
  <c r="E2653" i="2" s="1"/>
  <c r="E2816" i="2"/>
  <c r="D2815" i="2"/>
  <c r="E2815" i="2" s="1"/>
  <c r="E2846" i="2"/>
  <c r="D2845" i="2"/>
  <c r="E2845" i="2" s="1"/>
  <c r="D2937" i="2"/>
  <c r="E3377" i="2"/>
  <c r="D3376" i="2"/>
  <c r="E3376" i="2" s="1"/>
  <c r="E3470" i="2"/>
  <c r="D3469" i="2"/>
  <c r="E3469" i="2" s="1"/>
  <c r="E2065" i="2"/>
  <c r="D2064" i="2"/>
  <c r="E2064" i="2" s="1"/>
  <c r="E2108" i="2"/>
  <c r="D2107" i="2"/>
  <c r="E2107" i="2" s="1"/>
  <c r="E2149" i="2"/>
  <c r="D2148" i="2"/>
  <c r="E2148" i="2" s="1"/>
  <c r="E2234" i="2"/>
  <c r="D2233" i="2"/>
  <c r="E2233" i="2" s="1"/>
  <c r="E2571" i="2"/>
  <c r="D2570" i="2"/>
  <c r="E2570" i="2" s="1"/>
  <c r="E2796" i="2"/>
  <c r="D2795" i="2"/>
  <c r="E2795" i="2" s="1"/>
  <c r="E2878" i="2"/>
  <c r="D2877" i="2"/>
  <c r="E2877" i="2" s="1"/>
  <c r="E2909" i="2"/>
  <c r="D2908" i="2"/>
  <c r="E2908" i="2" s="1"/>
  <c r="E2941" i="2"/>
  <c r="D2940" i="2"/>
  <c r="E2940" i="2" s="1"/>
  <c r="D3201" i="2"/>
  <c r="E3388" i="2"/>
  <c r="D3387" i="2"/>
  <c r="E3387" i="2" s="1"/>
  <c r="E3481" i="2"/>
  <c r="D3480" i="2"/>
  <c r="E3480" i="2" s="1"/>
  <c r="E3740" i="2"/>
  <c r="D3739" i="2"/>
  <c r="E3739" i="2" s="1"/>
  <c r="E1498" i="2"/>
  <c r="D1497" i="2"/>
  <c r="E1497" i="2" s="1"/>
  <c r="E1584" i="2"/>
  <c r="D1583" i="2"/>
  <c r="E1583" i="2" s="1"/>
  <c r="E1875" i="2"/>
  <c r="D1874" i="2"/>
  <c r="E1874" i="2" s="1"/>
  <c r="E1945" i="2"/>
  <c r="D1944" i="2"/>
  <c r="E1944" i="2" s="1"/>
  <c r="E1653" i="2"/>
  <c r="D1652" i="2"/>
  <c r="E1652" i="2" s="1"/>
  <c r="E1721" i="2"/>
  <c r="D1720" i="2"/>
  <c r="E1720" i="2" s="1"/>
  <c r="E1772" i="2"/>
  <c r="D1771" i="2"/>
  <c r="E1771" i="2" s="1"/>
  <c r="E1834" i="2"/>
  <c r="D1833" i="2"/>
  <c r="E1833" i="2" s="1"/>
  <c r="E1995" i="2"/>
  <c r="D1994" i="2"/>
  <c r="E1994" i="2" s="1"/>
  <c r="E2025" i="2"/>
  <c r="D2024" i="2"/>
  <c r="E2024" i="2" s="1"/>
  <c r="E1556" i="2"/>
  <c r="D1555" i="2"/>
  <c r="E1555" i="2" s="1"/>
  <c r="E1615" i="2"/>
  <c r="D1614" i="2"/>
  <c r="E1614" i="2" s="1"/>
  <c r="E1929" i="2"/>
  <c r="D1928" i="2"/>
  <c r="E1928" i="2" s="1"/>
  <c r="D1520" i="2"/>
  <c r="E1710" i="2"/>
  <c r="D1709" i="2"/>
  <c r="E1709" i="2" s="1"/>
  <c r="D1740" i="2"/>
  <c r="E1769" i="2"/>
  <c r="D1768" i="2"/>
  <c r="E1768" i="2" s="1"/>
  <c r="E1803" i="2"/>
  <c r="D1802" i="2"/>
  <c r="E1802" i="2" s="1"/>
  <c r="D1961" i="2"/>
  <c r="E1348" i="2"/>
  <c r="D1343" i="2"/>
  <c r="E1343" i="2" s="1"/>
  <c r="E1279" i="2"/>
  <c r="D1278" i="2"/>
  <c r="E1278" i="2" s="1"/>
  <c r="E1316" i="2"/>
  <c r="E1415" i="2"/>
  <c r="D1412" i="2"/>
  <c r="E1412" i="2" s="1"/>
  <c r="E1351" i="2"/>
  <c r="D1350" i="2"/>
  <c r="E1350" i="2" s="1"/>
  <c r="E1252" i="2"/>
  <c r="D1251" i="2"/>
  <c r="E1251" i="2" s="1"/>
  <c r="E1418" i="2"/>
  <c r="D1417" i="2"/>
  <c r="E1417" i="2" s="1"/>
  <c r="E60" i="2"/>
  <c r="D59" i="2"/>
  <c r="E59" i="2" s="1"/>
  <c r="E419" i="2"/>
  <c r="D418" i="2"/>
  <c r="E418" i="2" s="1"/>
  <c r="E560" i="2"/>
  <c r="D559" i="2"/>
  <c r="E559" i="2" s="1"/>
  <c r="E245" i="2"/>
  <c r="D244" i="2"/>
  <c r="D252" i="2" s="1"/>
  <c r="E457" i="2"/>
  <c r="D456" i="2"/>
  <c r="E456" i="2" s="1"/>
  <c r="E49" i="2"/>
  <c r="D48" i="2"/>
  <c r="E48" i="2" s="1"/>
  <c r="E140" i="2"/>
  <c r="D139" i="2"/>
  <c r="E139" i="2" s="1"/>
  <c r="E317" i="2"/>
  <c r="D316" i="2"/>
  <c r="E316" i="2" s="1"/>
  <c r="E460" i="2"/>
  <c r="D459" i="2"/>
  <c r="E459" i="2" s="1"/>
  <c r="E741" i="2"/>
  <c r="D740" i="2"/>
  <c r="E740" i="2" s="1"/>
  <c r="E917" i="2"/>
  <c r="D916" i="2"/>
  <c r="E916" i="2" s="1"/>
  <c r="E380" i="2"/>
  <c r="D379" i="2"/>
  <c r="E379" i="2" s="1"/>
  <c r="E496" i="2"/>
  <c r="D495" i="2"/>
  <c r="E495" i="2" s="1"/>
  <c r="E1179" i="2"/>
  <c r="D1178" i="2"/>
  <c r="E1178" i="2" s="1"/>
  <c r="E660" i="2"/>
  <c r="D659" i="2"/>
  <c r="E659" i="2" s="1"/>
  <c r="E789" i="2"/>
  <c r="D788" i="2"/>
  <c r="E788" i="2" s="1"/>
  <c r="E17" i="2"/>
  <c r="D16" i="2"/>
  <c r="E16" i="2" s="1"/>
  <c r="D942" i="2"/>
  <c r="E427" i="2"/>
  <c r="D426" i="2"/>
  <c r="E426" i="2" s="1"/>
  <c r="E702" i="2"/>
  <c r="D698" i="2"/>
  <c r="E1198" i="2"/>
  <c r="D1197" i="2"/>
  <c r="E1197" i="2" s="1"/>
  <c r="D98" i="4"/>
  <c r="E98" i="4" s="1"/>
  <c r="D75" i="4"/>
  <c r="E75" i="4" s="1"/>
  <c r="D100" i="4"/>
  <c r="E100" i="4" s="1"/>
  <c r="D77" i="4"/>
  <c r="E77" i="4" s="1"/>
  <c r="D229" i="4"/>
  <c r="E229" i="4" s="1"/>
  <c r="D81" i="4"/>
  <c r="E81" i="4" s="1"/>
  <c r="D109" i="4"/>
  <c r="E109" i="4" s="1"/>
  <c r="C5" i="4"/>
  <c r="D72" i="4"/>
  <c r="E72" i="4" s="1"/>
  <c r="D232" i="4"/>
  <c r="D1075" i="2"/>
  <c r="E1075" i="2" s="1"/>
  <c r="D1167" i="2"/>
  <c r="E1167" i="2" s="1"/>
  <c r="D2622" i="2"/>
  <c r="E2622" i="2" s="1"/>
  <c r="D3230" i="2"/>
  <c r="E3230" i="2" s="1"/>
  <c r="D3416" i="2"/>
  <c r="E3416" i="2" s="1"/>
  <c r="D85" i="2"/>
  <c r="D279" i="2"/>
  <c r="E279" i="2" s="1"/>
  <c r="D523" i="2"/>
  <c r="E523" i="2" s="1"/>
  <c r="D526" i="2"/>
  <c r="E526" i="2" s="1"/>
  <c r="D821" i="2"/>
  <c r="E821" i="2" s="1"/>
  <c r="D1048" i="2"/>
  <c r="E1048" i="2" s="1"/>
  <c r="D1164" i="2"/>
  <c r="E1164" i="2" s="1"/>
  <c r="D1229" i="2"/>
  <c r="E1229" i="2" s="1"/>
  <c r="D2021" i="2"/>
  <c r="E2021" i="2" s="1"/>
  <c r="D2104" i="2"/>
  <c r="E2104" i="2" s="1"/>
  <c r="D2219" i="2"/>
  <c r="E2219" i="2" s="1"/>
  <c r="D2320" i="2"/>
  <c r="D2350" i="2"/>
  <c r="D2478" i="2"/>
  <c r="E2478" i="2" s="1"/>
  <c r="D2717" i="2"/>
  <c r="D2874" i="2"/>
  <c r="E2874" i="2" s="1"/>
  <c r="E2984" i="2"/>
  <c r="D3042" i="2"/>
  <c r="D3198" i="2"/>
  <c r="E3198" i="2" s="1"/>
  <c r="D3559" i="2"/>
  <c r="E3559" i="2" s="1"/>
  <c r="D4069" i="2"/>
  <c r="E4069" i="2" s="1"/>
  <c r="D4556" i="2"/>
  <c r="E4556" i="2" s="1"/>
  <c r="D4609" i="2"/>
  <c r="E4609" i="2" s="1"/>
  <c r="D777" i="2"/>
  <c r="E777" i="2" s="1"/>
  <c r="D1232" i="2"/>
  <c r="E1232" i="2" s="1"/>
  <c r="D2905" i="2"/>
  <c r="E2905" i="2" s="1"/>
  <c r="D3563" i="2"/>
  <c r="E3563" i="2" s="1"/>
  <c r="D4614" i="2"/>
  <c r="E4614" i="2" s="1"/>
  <c r="D833" i="2"/>
  <c r="E833" i="2" s="1"/>
  <c r="D900" i="2"/>
  <c r="E900" i="2" s="1"/>
  <c r="E1194" i="2"/>
  <c r="D1447" i="2"/>
  <c r="E1447" i="2" s="1"/>
  <c r="D1737" i="2"/>
  <c r="E1737" i="2" s="1"/>
  <c r="D1799" i="2"/>
  <c r="D1863" i="2"/>
  <c r="E1863" i="2" s="1"/>
  <c r="D2260" i="2"/>
  <c r="E2260" i="2" s="1"/>
  <c r="D2418" i="2"/>
  <c r="E2418" i="2" s="1"/>
  <c r="D2626" i="2"/>
  <c r="E2626" i="2" s="1"/>
  <c r="D2841" i="2"/>
  <c r="E2841" i="2" s="1"/>
  <c r="D3233" i="2"/>
  <c r="E3233" i="2" s="1"/>
  <c r="D3293" i="2"/>
  <c r="E3293" i="2" s="1"/>
  <c r="D3495" i="2"/>
  <c r="E3495" i="2" s="1"/>
  <c r="D4430" i="2"/>
  <c r="E4430" i="2" s="1"/>
  <c r="D4591" i="2"/>
  <c r="E4591" i="2" s="1"/>
  <c r="D4617" i="2"/>
  <c r="E4617" i="2" s="1"/>
  <c r="D4644" i="2"/>
  <c r="E4644" i="2" s="1"/>
  <c r="D208" i="2"/>
  <c r="E208" i="2" s="1"/>
  <c r="D2145" i="2"/>
  <c r="E2145" i="2" s="1"/>
  <c r="D2323" i="2"/>
  <c r="E2323" i="2" s="1"/>
  <c r="D2384" i="2"/>
  <c r="E2384" i="2" s="1"/>
  <c r="D2745" i="2"/>
  <c r="E2745" i="2" s="1"/>
  <c r="D2976" i="2"/>
  <c r="E2976" i="2" s="1"/>
  <c r="D99" i="2"/>
  <c r="E99" i="2" s="1"/>
  <c r="D1045" i="2"/>
  <c r="E1045" i="2" s="1"/>
  <c r="D1486" i="2"/>
  <c r="E1486" i="2" s="1"/>
  <c r="D2061" i="2"/>
  <c r="E2061" i="2" s="1"/>
  <c r="D2686" i="2"/>
  <c r="D3168" i="2"/>
  <c r="D3265" i="2"/>
  <c r="E3265" i="2" s="1"/>
  <c r="D3365" i="2"/>
  <c r="E3365" i="2" s="1"/>
  <c r="D3498" i="2"/>
  <c r="E3498" i="2" s="1"/>
  <c r="D3851" i="2"/>
  <c r="E3851" i="2" s="1"/>
  <c r="D3948" i="2"/>
  <c r="E3948" i="2" s="1"/>
  <c r="D4598" i="2"/>
  <c r="D4433" i="2"/>
  <c r="E4433" i="2" s="1"/>
  <c r="D1289" i="2"/>
  <c r="C70" i="4"/>
  <c r="C117" i="4" s="1"/>
  <c r="D88" i="2"/>
  <c r="E88" i="2" s="1"/>
  <c r="C182" i="4"/>
  <c r="E182" i="4" s="1"/>
  <c r="D114" i="4"/>
  <c r="E114" i="4" s="1"/>
  <c r="D1321" i="2"/>
  <c r="E1321" i="2" s="1"/>
  <c r="D4270" i="2"/>
  <c r="E4270" i="2" s="1"/>
  <c r="D103" i="4"/>
  <c r="E103" i="4" s="1"/>
  <c r="D309" i="2"/>
  <c r="E309" i="2" s="1"/>
  <c r="D470" i="2"/>
  <c r="D844" i="2"/>
  <c r="E844" i="2" s="1"/>
  <c r="D1828" i="2"/>
  <c r="E1828" i="2" s="1"/>
  <c r="D1964" i="2"/>
  <c r="E1964" i="2" s="1"/>
  <c r="D2213" i="2"/>
  <c r="E2213" i="2" s="1"/>
  <c r="D2334" i="2"/>
  <c r="E2334" i="2" s="1"/>
  <c r="D2388" i="2"/>
  <c r="E2388" i="2" s="1"/>
  <c r="D2587" i="2"/>
  <c r="E2587" i="2" s="1"/>
  <c r="D2656" i="2"/>
  <c r="E2656" i="2" s="1"/>
  <c r="D2749" i="2"/>
  <c r="E2749" i="2" s="1"/>
  <c r="E3605" i="2"/>
  <c r="D175" i="4"/>
  <c r="D1113" i="2"/>
  <c r="E1113" i="2" s="1"/>
  <c r="D3907" i="2"/>
  <c r="E3907" i="2" s="1"/>
  <c r="D203" i="2"/>
  <c r="E203" i="2" s="1"/>
  <c r="D3943" i="2"/>
  <c r="E3943" i="2" s="1"/>
  <c r="D995" i="2"/>
  <c r="E995" i="2" s="1"/>
  <c r="D1010" i="2"/>
  <c r="E1010" i="2" s="1"/>
  <c r="D1465" i="2"/>
  <c r="E1465" i="2" s="1"/>
  <c r="D1813" i="2"/>
  <c r="E1813" i="2" s="1"/>
  <c r="D1977" i="2"/>
  <c r="D2254" i="2"/>
  <c r="E2254" i="2" s="1"/>
  <c r="D2421" i="2"/>
  <c r="E2421" i="2" s="1"/>
  <c r="D2669" i="2"/>
  <c r="E2669" i="2" s="1"/>
  <c r="D2762" i="2"/>
  <c r="E2762" i="2" s="1"/>
  <c r="D3024" i="2"/>
  <c r="E3024" i="2" s="1"/>
  <c r="D3150" i="2"/>
  <c r="D3276" i="2"/>
  <c r="E3276" i="2" s="1"/>
  <c r="D602" i="2"/>
  <c r="E602" i="2" s="1"/>
  <c r="D626" i="2"/>
  <c r="E626" i="2" s="1"/>
  <c r="D667" i="2"/>
  <c r="E667" i="2" s="1"/>
  <c r="D437" i="2"/>
  <c r="E437" i="2" s="1"/>
  <c r="D733" i="2"/>
  <c r="D751" i="2"/>
  <c r="E751" i="2" s="1"/>
  <c r="D827" i="2"/>
  <c r="E827" i="2" s="1"/>
  <c r="D1609" i="2"/>
  <c r="E1609" i="2" s="1"/>
  <c r="D1663" i="2"/>
  <c r="D3454" i="2"/>
  <c r="D3509" i="2"/>
  <c r="D3551" i="2"/>
  <c r="E3551" i="2" s="1"/>
  <c r="D3782" i="2"/>
  <c r="E3782" i="2" s="1"/>
  <c r="D4002" i="2"/>
  <c r="D4288" i="2"/>
  <c r="E4288" i="2" s="1"/>
  <c r="D490" i="2"/>
  <c r="E490" i="2" s="1"/>
  <c r="D2434" i="2"/>
  <c r="D3530" i="2"/>
  <c r="E3530" i="2" s="1"/>
  <c r="D4021" i="2"/>
  <c r="E4021" i="2" s="1"/>
  <c r="D4559" i="2"/>
  <c r="E4559" i="2" s="1"/>
  <c r="D2075" i="2"/>
  <c r="E2075" i="2" s="1"/>
  <c r="D2098" i="2"/>
  <c r="E2098" i="2" s="1"/>
  <c r="D2995" i="2"/>
  <c r="D4063" i="2"/>
  <c r="E4063" i="2" s="1"/>
  <c r="D4384" i="2"/>
  <c r="E4384" i="2" s="1"/>
  <c r="D4565" i="2"/>
  <c r="E4565" i="2" s="1"/>
  <c r="D1626" i="2"/>
  <c r="D184" i="2"/>
  <c r="E184" i="2" s="1"/>
  <c r="D290" i="2"/>
  <c r="E290" i="2" s="1"/>
  <c r="D389" i="2"/>
  <c r="D554" i="2"/>
  <c r="E554" i="2" s="1"/>
  <c r="D621" i="2"/>
  <c r="E621" i="2" s="1"/>
  <c r="E704" i="2"/>
  <c r="D1515" i="2"/>
  <c r="E1515" i="2" s="1"/>
  <c r="D1688" i="2"/>
  <c r="E1688" i="2" s="1"/>
  <c r="D1931" i="2"/>
  <c r="E1931" i="2" s="1"/>
  <c r="D2139" i="2"/>
  <c r="D2159" i="2"/>
  <c r="E2159" i="2" s="1"/>
  <c r="D2306" i="2"/>
  <c r="E2306" i="2" s="1"/>
  <c r="D2826" i="2"/>
  <c r="E2826" i="2" s="1"/>
  <c r="D2919" i="2"/>
  <c r="E2919" i="2" s="1"/>
  <c r="D3120" i="2"/>
  <c r="E3120" i="2" s="1"/>
  <c r="D3260" i="2"/>
  <c r="E3260" i="2" s="1"/>
  <c r="D3769" i="2"/>
  <c r="E3769" i="2" s="1"/>
  <c r="D4502" i="2"/>
  <c r="E4502" i="2" s="1"/>
  <c r="D41" i="2"/>
  <c r="E41" i="2" s="1"/>
  <c r="D260" i="2"/>
  <c r="E260" i="2" s="1"/>
  <c r="D589" i="2"/>
  <c r="E589" i="2" s="1"/>
  <c r="D772" i="2"/>
  <c r="E772" i="2" s="1"/>
  <c r="D862" i="2"/>
  <c r="E862" i="2" s="1"/>
  <c r="D882" i="2"/>
  <c r="D1243" i="2"/>
  <c r="D506" i="2"/>
  <c r="E506" i="2" s="1"/>
  <c r="D1078" i="2"/>
  <c r="E1078" i="2" s="1"/>
  <c r="D1127" i="2"/>
  <c r="D1452" i="2"/>
  <c r="E1452" i="2" s="1"/>
  <c r="D1549" i="2"/>
  <c r="E1549" i="2" s="1"/>
  <c r="D1566" i="2"/>
  <c r="D1909" i="2"/>
  <c r="E1909" i="2" s="1"/>
  <c r="D134" i="2"/>
  <c r="E134" i="2" s="1"/>
  <c r="D3798" i="2"/>
  <c r="D715" i="2"/>
  <c r="D1005" i="2"/>
  <c r="D1023" i="2"/>
  <c r="E1023" i="2" s="1"/>
  <c r="D1066" i="2"/>
  <c r="D1154" i="2"/>
  <c r="D1208" i="2"/>
  <c r="D1394" i="2"/>
  <c r="E1394" i="2" s="1"/>
  <c r="D1751" i="2"/>
  <c r="E1751" i="2" s="1"/>
  <c r="D2005" i="2"/>
  <c r="E2005" i="2" s="1"/>
  <c r="D2274" i="2"/>
  <c r="E2274" i="2" s="1"/>
  <c r="D2554" i="2"/>
  <c r="E2554" i="2" s="1"/>
  <c r="D2951" i="2"/>
  <c r="E2951" i="2" s="1"/>
  <c r="D2979" i="2"/>
  <c r="E2979" i="2" s="1"/>
  <c r="D3087" i="2"/>
  <c r="E3087" i="2" s="1"/>
  <c r="D3179" i="2"/>
  <c r="E3179" i="2" s="1"/>
  <c r="D3696" i="2"/>
  <c r="E3696" i="2" s="1"/>
  <c r="D3726" i="2"/>
  <c r="E3726" i="2" s="1"/>
  <c r="D3856" i="2"/>
  <c r="E3856" i="2" s="1"/>
  <c r="D3896" i="2"/>
  <c r="E3896" i="2" s="1"/>
  <c r="D4192" i="2"/>
  <c r="E4192" i="2" s="1"/>
  <c r="D4298" i="2"/>
  <c r="E4298" i="2" s="1"/>
  <c r="D4348" i="2"/>
  <c r="E4348" i="2" s="1"/>
  <c r="D4633" i="2"/>
  <c r="E4633" i="2" s="1"/>
  <c r="D4452" i="2"/>
  <c r="E4452" i="2" s="1"/>
  <c r="D2495" i="2"/>
  <c r="E2495" i="2" s="1"/>
  <c r="E2559" i="2"/>
  <c r="D2592" i="2"/>
  <c r="E2592" i="2" s="1"/>
  <c r="D2888" i="2"/>
  <c r="E2888" i="2" s="1"/>
  <c r="D3370" i="2"/>
  <c r="E3370" i="2" s="1"/>
  <c r="D3439" i="2"/>
  <c r="E3439" i="2" s="1"/>
  <c r="D3764" i="2"/>
  <c r="E3764" i="2" s="1"/>
  <c r="D150" i="2"/>
  <c r="E150" i="2" s="1"/>
  <c r="D368" i="2"/>
  <c r="E368" i="2" s="1"/>
  <c r="D570" i="2"/>
  <c r="E570" i="2" s="1"/>
  <c r="D639" i="2"/>
  <c r="E639" i="2" s="1"/>
  <c r="D680" i="2"/>
  <c r="E680" i="2" s="1"/>
  <c r="D949" i="2"/>
  <c r="E949" i="2" s="1"/>
  <c r="D1428" i="2"/>
  <c r="D1531" i="2"/>
  <c r="E1531" i="2" s="1"/>
  <c r="D1646" i="2"/>
  <c r="E1646" i="2" s="1"/>
  <c r="D1782" i="2"/>
  <c r="E1782" i="2" s="1"/>
  <c r="D2118" i="2"/>
  <c r="E2118" i="2" s="1"/>
  <c r="D2401" i="2"/>
  <c r="E2401" i="2" s="1"/>
  <c r="D2461" i="2"/>
  <c r="E2461" i="2" s="1"/>
  <c r="D2637" i="2"/>
  <c r="E2637" i="2" s="1"/>
  <c r="D2731" i="2"/>
  <c r="E2731" i="2" s="1"/>
  <c r="D3056" i="2"/>
  <c r="E3056" i="2" s="1"/>
  <c r="D3244" i="2"/>
  <c r="E3244" i="2" s="1"/>
  <c r="D3817" i="2"/>
  <c r="E3817" i="2" s="1"/>
  <c r="D4362" i="2"/>
  <c r="E4362" i="2" s="1"/>
  <c r="D4409" i="2"/>
  <c r="E4409" i="2" s="1"/>
  <c r="D963" i="2"/>
  <c r="E963" i="2" s="1"/>
  <c r="D1891" i="2"/>
  <c r="E1891" i="2" s="1"/>
  <c r="D2035" i="2"/>
  <c r="E2035" i="2" s="1"/>
  <c r="D2515" i="2"/>
  <c r="D3865" i="2"/>
  <c r="D3920" i="2"/>
  <c r="E3920" i="2" s="1"/>
  <c r="D4034" i="2"/>
  <c r="D4185" i="2"/>
  <c r="E4185" i="2" s="1"/>
  <c r="D4228" i="2"/>
  <c r="E4228" i="2" s="1"/>
  <c r="D4395" i="2"/>
  <c r="E4395" i="2" s="1"/>
  <c r="D4546" i="2"/>
  <c r="E4546" i="2" s="1"/>
  <c r="D4583" i="2"/>
  <c r="E4583" i="2" s="1"/>
  <c r="E4628" i="2"/>
  <c r="D112" i="2"/>
  <c r="E112" i="2" s="1"/>
  <c r="D168" i="2"/>
  <c r="D326" i="2"/>
  <c r="E326" i="2" s="1"/>
  <c r="D362" i="2"/>
  <c r="E362" i="2" s="1"/>
  <c r="D537" i="2"/>
  <c r="E537" i="2" s="1"/>
  <c r="D869" i="2"/>
  <c r="E869" i="2" s="1"/>
  <c r="D1053" i="2"/>
  <c r="E1053" i="2" s="1"/>
  <c r="D1091" i="2"/>
  <c r="D1141" i="2"/>
  <c r="E1141" i="2" s="1"/>
  <c r="D1262" i="2"/>
  <c r="D1361" i="2"/>
  <c r="E1361" i="2" s="1"/>
  <c r="E1483" i="2"/>
  <c r="D1593" i="2"/>
  <c r="E1593" i="2" s="1"/>
  <c r="D1704" i="2"/>
  <c r="E1704" i="2" s="1"/>
  <c r="D1844" i="2"/>
  <c r="E1844" i="2" s="1"/>
  <c r="D1896" i="2"/>
  <c r="E1896" i="2" s="1"/>
  <c r="D2366" i="2"/>
  <c r="E2366" i="2" s="1"/>
  <c r="D2521" i="2"/>
  <c r="E2521" i="2" s="1"/>
  <c r="D2605" i="2"/>
  <c r="E2605" i="2" s="1"/>
  <c r="D2782" i="2"/>
  <c r="E2782" i="2" s="1"/>
  <c r="E3109" i="2"/>
  <c r="D3622" i="2"/>
  <c r="E3622" i="2" s="1"/>
  <c r="D4080" i="2"/>
  <c r="E4080" i="2" s="1"/>
  <c r="D4164" i="2"/>
  <c r="D4209" i="2"/>
  <c r="E4209" i="2" s="1"/>
  <c r="D4304" i="2"/>
  <c r="E4304" i="2" s="1"/>
  <c r="D4389" i="2"/>
  <c r="E4389" i="2" s="1"/>
  <c r="D219" i="2"/>
  <c r="D903" i="2"/>
  <c r="E903" i="2" s="1"/>
  <c r="D2353" i="2"/>
  <c r="E2353" i="2" s="1"/>
  <c r="D2482" i="2"/>
  <c r="E2482" i="2" s="1"/>
  <c r="D3212" i="2"/>
  <c r="E3212" i="2" s="1"/>
  <c r="D3719" i="2"/>
  <c r="E3719" i="2" s="1"/>
  <c r="D4099" i="2"/>
  <c r="E4099" i="2" s="1"/>
  <c r="D2534" i="2"/>
  <c r="E2534" i="2" s="1"/>
  <c r="D2856" i="2"/>
  <c r="E2856" i="2" s="1"/>
  <c r="D2701" i="2"/>
  <c r="E2701" i="2" s="1"/>
  <c r="D3616" i="2"/>
  <c r="E3616" i="2" s="1"/>
  <c r="D3984" i="2"/>
  <c r="E3984" i="2" s="1"/>
  <c r="D4147" i="2"/>
  <c r="E4147" i="2" s="1"/>
  <c r="E232" i="4" l="1"/>
  <c r="D4647" i="2"/>
  <c r="E4647" i="2" s="1"/>
  <c r="D4354" i="2"/>
  <c r="E4354" i="2" s="1"/>
  <c r="E4002" i="2"/>
  <c r="D4026" i="2"/>
  <c r="E4026" i="2" s="1"/>
  <c r="E4164" i="2"/>
  <c r="D4201" i="2"/>
  <c r="E4201" i="2" s="1"/>
  <c r="E4317" i="2"/>
  <c r="E3454" i="2"/>
  <c r="D3472" i="2"/>
  <c r="E3472" i="2" s="1"/>
  <c r="D3501" i="2"/>
  <c r="E3501" i="2" s="1"/>
  <c r="E2995" i="2"/>
  <c r="D3016" i="2"/>
  <c r="E3016" i="2" s="1"/>
  <c r="E3150" i="2"/>
  <c r="D3171" i="2"/>
  <c r="E3171" i="2" s="1"/>
  <c r="E2434" i="2"/>
  <c r="D2453" i="2"/>
  <c r="E2453" i="2" s="1"/>
  <c r="D3774" i="2"/>
  <c r="E3509" i="2"/>
  <c r="D3522" i="2"/>
  <c r="E3522" i="2" s="1"/>
  <c r="E1428" i="2"/>
  <c r="D1457" i="2"/>
  <c r="E1663" i="2"/>
  <c r="D1680" i="2"/>
  <c r="E1680" i="2" s="1"/>
  <c r="E1566" i="2"/>
  <c r="D1586" i="2"/>
  <c r="E1586" i="2" s="1"/>
  <c r="E1626" i="2"/>
  <c r="D1655" i="2"/>
  <c r="E1655" i="2" s="1"/>
  <c r="E244" i="2"/>
  <c r="E1977" i="2"/>
  <c r="D1997" i="2"/>
  <c r="E1997" i="2" s="1"/>
  <c r="E1243" i="2"/>
  <c r="D1254" i="2"/>
  <c r="E1254" i="2" s="1"/>
  <c r="D1315" i="2"/>
  <c r="E1315" i="2" s="1"/>
  <c r="E1262" i="2"/>
  <c r="D1281" i="2"/>
  <c r="E1281" i="2" s="1"/>
  <c r="E1289" i="2"/>
  <c r="D1307" i="2"/>
  <c r="E1307" i="2" s="1"/>
  <c r="E1154" i="2"/>
  <c r="D1170" i="2"/>
  <c r="E1170" i="2" s="1"/>
  <c r="E1208" i="2"/>
  <c r="D1235" i="2"/>
  <c r="E1235" i="2" s="1"/>
  <c r="E1127" i="2"/>
  <c r="D1146" i="2"/>
  <c r="E1146" i="2" s="1"/>
  <c r="E389" i="2"/>
  <c r="D410" i="2"/>
  <c r="E410" i="2" s="1"/>
  <c r="D429" i="2"/>
  <c r="E429" i="2" s="1"/>
  <c r="E219" i="2"/>
  <c r="D237" i="2"/>
  <c r="E237" i="2" s="1"/>
  <c r="E1066" i="2"/>
  <c r="D1083" i="2"/>
  <c r="E1083" i="2" s="1"/>
  <c r="D955" i="2"/>
  <c r="E955" i="2" s="1"/>
  <c r="E1091" i="2"/>
  <c r="D1119" i="2"/>
  <c r="E1119" i="2" s="1"/>
  <c r="E715" i="2"/>
  <c r="D743" i="2"/>
  <c r="E743" i="2" s="1"/>
  <c r="E882" i="2"/>
  <c r="D908" i="2"/>
  <c r="E908" i="2" s="1"/>
  <c r="E470" i="2"/>
  <c r="D498" i="2"/>
  <c r="E498" i="2" s="1"/>
  <c r="D204" i="4"/>
  <c r="D7" i="4"/>
  <c r="E7" i="4" s="1"/>
  <c r="D218" i="4"/>
  <c r="D58" i="4"/>
  <c r="E58" i="4" s="1"/>
  <c r="D84" i="4"/>
  <c r="E84" i="4" s="1"/>
  <c r="D206" i="4"/>
  <c r="E206" i="4" s="1"/>
  <c r="D91" i="4"/>
  <c r="E91" i="4" s="1"/>
  <c r="D11" i="4"/>
  <c r="E11" i="4" s="1"/>
  <c r="D17" i="4"/>
  <c r="E17" i="4" s="1"/>
  <c r="D96" i="4"/>
  <c r="E96" i="4" s="1"/>
  <c r="D79" i="4"/>
  <c r="E79" i="4" s="1"/>
  <c r="D102" i="4"/>
  <c r="E102" i="4" s="1"/>
  <c r="D113" i="4"/>
  <c r="D59" i="4"/>
  <c r="D20" i="4"/>
  <c r="E20" i="4" s="1"/>
  <c r="D9" i="4"/>
  <c r="E9" i="4" s="1"/>
  <c r="D8" i="4"/>
  <c r="E8" i="4" s="1"/>
  <c r="D16" i="4"/>
  <c r="E16" i="4" s="1"/>
  <c r="D161" i="4"/>
  <c r="D31" i="4" s="1"/>
  <c r="D40" i="4"/>
  <c r="D156" i="4"/>
  <c r="D29" i="4" s="1"/>
  <c r="D184" i="4"/>
  <c r="D189" i="4"/>
  <c r="D170" i="4"/>
  <c r="D213" i="4"/>
  <c r="D158" i="4"/>
  <c r="D30" i="4" s="1"/>
  <c r="D187" i="4"/>
  <c r="D4621" i="2"/>
  <c r="E4621" i="2" s="1"/>
  <c r="D228" i="4"/>
  <c r="D529" i="2"/>
  <c r="E529" i="2" s="1"/>
  <c r="D282" i="2"/>
  <c r="E282" i="2" s="1"/>
  <c r="D4244" i="2"/>
  <c r="E4244" i="2" s="1"/>
  <c r="D1866" i="2"/>
  <c r="E1866" i="2" s="1"/>
  <c r="D2298" i="2"/>
  <c r="E2298" i="2" s="1"/>
  <c r="D3566" i="2"/>
  <c r="E3566" i="2" s="1"/>
  <c r="D3236" i="2"/>
  <c r="E3236" i="2" s="1"/>
  <c r="D2629" i="2"/>
  <c r="E2629" i="2" s="1"/>
  <c r="D4602" i="2"/>
  <c r="E4602" i="2" s="1"/>
  <c r="D3445" i="2"/>
  <c r="E3445" i="2" s="1"/>
  <c r="D3543" i="2"/>
  <c r="E3543" i="2" s="1"/>
  <c r="D2326" i="2"/>
  <c r="E2326" i="2" s="1"/>
  <c r="E252" i="2"/>
  <c r="D3299" i="2"/>
  <c r="E3299" i="2" s="1"/>
  <c r="D19" i="4"/>
  <c r="E19" i="4" s="1"/>
  <c r="D2754" i="2"/>
  <c r="E2754" i="2" s="1"/>
  <c r="D1805" i="2"/>
  <c r="E1805" i="2" s="1"/>
  <c r="D3204" i="2"/>
  <c r="E3204" i="2" s="1"/>
  <c r="D211" i="2"/>
  <c r="E211" i="2" s="1"/>
  <c r="D2426" i="2"/>
  <c r="E2426" i="2" s="1"/>
  <c r="D2911" i="2"/>
  <c r="E2911" i="2" s="1"/>
  <c r="D1489" i="2"/>
  <c r="E1489" i="2" s="1"/>
  <c r="D3268" i="2"/>
  <c r="E3268" i="2" s="1"/>
  <c r="D780" i="2"/>
  <c r="E780" i="2" s="1"/>
  <c r="D2661" i="2"/>
  <c r="E2661" i="2" s="1"/>
  <c r="D1523" i="2"/>
  <c r="E1523" i="2" s="1"/>
  <c r="D2723" i="2"/>
  <c r="E2723" i="2" s="1"/>
  <c r="D836" i="2"/>
  <c r="E836" i="2" s="1"/>
  <c r="D3951" i="2"/>
  <c r="E3951" i="2" s="1"/>
  <c r="D3112" i="2"/>
  <c r="E3112" i="2" s="1"/>
  <c r="D1774" i="2"/>
  <c r="E1774" i="2" s="1"/>
  <c r="D192" i="4"/>
  <c r="D2393" i="2"/>
  <c r="E2393" i="2" s="1"/>
  <c r="D1969" i="2"/>
  <c r="E1969" i="2" s="1"/>
  <c r="D3809" i="2"/>
  <c r="E3809" i="2" s="1"/>
  <c r="D2266" i="2"/>
  <c r="E2266" i="2" s="1"/>
  <c r="D176" i="2"/>
  <c r="E176" i="2" s="1"/>
  <c r="D104" i="2"/>
  <c r="E104" i="2" s="1"/>
  <c r="D3628" i="2"/>
  <c r="E3628" i="2" s="1"/>
  <c r="D2067" i="2"/>
  <c r="E2067" i="2" s="1"/>
  <c r="D1015" i="2"/>
  <c r="E1015" i="2" s="1"/>
  <c r="D4444" i="2"/>
  <c r="E4444" i="2" s="1"/>
  <c r="D1936" i="2"/>
  <c r="E1936" i="2" s="1"/>
  <c r="D3731" i="2"/>
  <c r="E3731" i="2" s="1"/>
  <c r="D672" i="2"/>
  <c r="E672" i="2" s="1"/>
  <c r="D1743" i="2"/>
  <c r="E1743" i="2" s="1"/>
  <c r="D4520" i="2"/>
  <c r="E4520" i="2" s="1"/>
  <c r="D631" i="2"/>
  <c r="E631" i="2" s="1"/>
  <c r="D2562" i="2"/>
  <c r="E2562" i="2" s="1"/>
  <c r="D562" i="2"/>
  <c r="E562" i="2" s="1"/>
  <c r="D707" i="2"/>
  <c r="E707" i="2" s="1"/>
  <c r="D51" i="2"/>
  <c r="E51" i="2" s="1"/>
  <c r="D2818" i="2"/>
  <c r="E2818" i="2" s="1"/>
  <c r="D3912" i="2"/>
  <c r="E3912" i="2" s="1"/>
  <c r="D2151" i="2"/>
  <c r="E2151" i="2" s="1"/>
  <c r="D1386" i="2"/>
  <c r="E1386" i="2" s="1"/>
  <c r="D126" i="4"/>
  <c r="D23" i="4" s="1"/>
  <c r="D209" i="4"/>
  <c r="D3048" i="2"/>
  <c r="E3048" i="2" s="1"/>
  <c r="D1836" i="2"/>
  <c r="E1836" i="2" s="1"/>
  <c r="D241" i="4"/>
  <c r="D236" i="4"/>
  <c r="D2787" i="2"/>
  <c r="E2787" i="2" s="1"/>
  <c r="D1058" i="2"/>
  <c r="E1058" i="2" s="1"/>
  <c r="D141" i="4"/>
  <c r="D25" i="4" s="1"/>
  <c r="D2943" i="2"/>
  <c r="E2943" i="2" s="1"/>
  <c r="D2358" i="2"/>
  <c r="E2358" i="2" s="1"/>
  <c r="D3142" i="2"/>
  <c r="E3142" i="2" s="1"/>
  <c r="D2987" i="2"/>
  <c r="E2987" i="2" s="1"/>
  <c r="D1200" i="2"/>
  <c r="E1200" i="2" s="1"/>
  <c r="D319" i="2"/>
  <c r="E319" i="2" s="1"/>
  <c r="D222" i="4"/>
  <c r="D164" i="4"/>
  <c r="D2693" i="2"/>
  <c r="E2693" i="2" s="1"/>
  <c r="D462" i="2"/>
  <c r="E462" i="2" s="1"/>
  <c r="D1712" i="2"/>
  <c r="E1712" i="2" s="1"/>
  <c r="D874" i="2"/>
  <c r="E874" i="2" s="1"/>
  <c r="D3079" i="2"/>
  <c r="E3079" i="2" s="1"/>
  <c r="D2880" i="2"/>
  <c r="E2880" i="2" s="1"/>
  <c r="D2487" i="2"/>
  <c r="E2487" i="2" s="1"/>
  <c r="D2597" i="2"/>
  <c r="E2597" i="2" s="1"/>
  <c r="D2110" i="2"/>
  <c r="E2110" i="2" s="1"/>
  <c r="D3994" i="2"/>
  <c r="E3994" i="2" s="1"/>
  <c r="D2186" i="2"/>
  <c r="E2186" i="2" s="1"/>
  <c r="D2848" i="2"/>
  <c r="E2848" i="2" s="1"/>
  <c r="D4576" i="2"/>
  <c r="E4576" i="2" s="1"/>
  <c r="D1617" i="2"/>
  <c r="E1617" i="2" s="1"/>
  <c r="D4072" i="2"/>
  <c r="E4072" i="2" s="1"/>
  <c r="E3774" i="2"/>
  <c r="D2027" i="2"/>
  <c r="E2027" i="2" s="1"/>
  <c r="D594" i="2"/>
  <c r="E594" i="2" s="1"/>
  <c r="D3379" i="2"/>
  <c r="E3379" i="2" s="1"/>
  <c r="D3432" i="2"/>
  <c r="E3432" i="2" s="1"/>
  <c r="D1420" i="2"/>
  <c r="E1420" i="2" s="1"/>
  <c r="D1558" i="2"/>
  <c r="E1558" i="2" s="1"/>
  <c r="D4400" i="2"/>
  <c r="E4400" i="2" s="1"/>
  <c r="D2225" i="2"/>
  <c r="E2225" i="2" s="1"/>
  <c r="D4109" i="2"/>
  <c r="E4109" i="2" s="1"/>
  <c r="D4236" i="2"/>
  <c r="E4236" i="2" s="1"/>
  <c r="D382" i="2"/>
  <c r="E382" i="2" s="1"/>
  <c r="D142" i="2"/>
  <c r="E142" i="2" s="1"/>
  <c r="D3870" i="2"/>
  <c r="E3870" i="2" s="1"/>
  <c r="D4156" i="2"/>
  <c r="E4156" i="2" s="1"/>
  <c r="D1901" i="2"/>
  <c r="E1901" i="2" s="1"/>
  <c r="D2526" i="2"/>
  <c r="E2526" i="2" s="1"/>
  <c r="D38" i="4" l="1"/>
  <c r="E38" i="4" s="1"/>
  <c r="E113" i="4"/>
  <c r="E228" i="4"/>
  <c r="E59" i="4"/>
  <c r="D53" i="4"/>
  <c r="E218" i="4"/>
  <c r="D203" i="4"/>
  <c r="E204" i="4"/>
  <c r="D46" i="4"/>
  <c r="D13" i="4"/>
  <c r="E13" i="4" s="1"/>
  <c r="D217" i="4"/>
  <c r="D174" i="4"/>
  <c r="D83" i="4"/>
  <c r="E83" i="4" s="1"/>
  <c r="D57" i="4"/>
  <c r="D18" i="4"/>
  <c r="E18" i="4" s="1"/>
  <c r="D52" i="4"/>
  <c r="D112" i="4"/>
  <c r="E112" i="4" s="1"/>
  <c r="D15" i="4"/>
  <c r="E15" i="4" s="1"/>
  <c r="D47" i="4"/>
  <c r="E47" i="4" s="1"/>
  <c r="D10" i="4"/>
  <c r="E10" i="4" s="1"/>
  <c r="D71" i="4"/>
  <c r="E71" i="4" s="1"/>
  <c r="D14" i="4"/>
  <c r="E14" i="4" s="1"/>
  <c r="D62" i="4"/>
  <c r="D35" i="4"/>
  <c r="D153" i="4"/>
  <c r="D50" i="4"/>
  <c r="D191" i="4"/>
  <c r="D131" i="4"/>
  <c r="D168" i="4"/>
  <c r="D4309" i="2"/>
  <c r="E4309" i="2" s="1"/>
  <c r="D1353" i="2"/>
  <c r="E1353" i="2" s="1"/>
  <c r="E1457" i="2"/>
  <c r="D3446" i="2"/>
  <c r="E3446" i="2" s="1"/>
  <c r="D1618" i="2"/>
  <c r="E1618" i="2" s="1"/>
  <c r="D4648" i="2"/>
  <c r="E4648" i="2" s="1"/>
  <c r="D49" i="4"/>
  <c r="D208" i="4"/>
  <c r="D33" i="4"/>
  <c r="D55" i="4"/>
  <c r="D221" i="4"/>
  <c r="D61" i="4"/>
  <c r="D235" i="4"/>
  <c r="D24" i="4" l="1"/>
  <c r="D28" i="4"/>
  <c r="D163" i="4"/>
  <c r="E57" i="4"/>
  <c r="E217" i="4"/>
  <c r="E52" i="4"/>
  <c r="E53" i="4"/>
  <c r="E46" i="4"/>
  <c r="E203" i="4"/>
  <c r="D39" i="4"/>
  <c r="D6" i="4"/>
  <c r="E6" i="4" s="1"/>
  <c r="D173" i="4"/>
  <c r="D70" i="4"/>
  <c r="E70" i="4" s="1"/>
  <c r="D12" i="4"/>
  <c r="E12" i="4" s="1"/>
  <c r="D45" i="4"/>
  <c r="D125" i="4"/>
  <c r="D60" i="4"/>
  <c r="D227" i="4"/>
  <c r="D202" i="4"/>
  <c r="D216" i="4"/>
  <c r="D48" i="4"/>
  <c r="D54" i="4"/>
  <c r="D34" i="4"/>
  <c r="E45" i="4" l="1"/>
  <c r="D37" i="4"/>
  <c r="D124" i="4"/>
  <c r="D5" i="4"/>
  <c r="E5" i="4" s="1"/>
  <c r="D117" i="4"/>
  <c r="E117" i="4" s="1"/>
  <c r="D201" i="4"/>
  <c r="D22" i="4"/>
  <c r="D44" i="4"/>
  <c r="D51" i="4"/>
  <c r="D56" i="4"/>
  <c r="D32" i="4"/>
  <c r="D194" i="4" l="1"/>
  <c r="D43" i="4"/>
  <c r="D21" i="4"/>
  <c r="D36" i="4" l="1"/>
  <c r="D41" i="4" l="1"/>
  <c r="D63" i="4" l="1"/>
  <c r="C170" i="4" l="1"/>
  <c r="E170" i="4" s="1"/>
  <c r="C35" i="4" l="1"/>
  <c r="E35" i="4" s="1"/>
  <c r="C156" i="4"/>
  <c r="E156" i="4" s="1"/>
  <c r="C187" i="4"/>
  <c r="E187" i="4" s="1"/>
  <c r="C189" i="4"/>
  <c r="E189" i="4" s="1"/>
  <c r="C161" i="4"/>
  <c r="E161" i="4" s="1"/>
  <c r="C209" i="4"/>
  <c r="E209" i="4" s="1"/>
  <c r="C158" i="4"/>
  <c r="E158" i="4" s="1"/>
  <c r="C222" i="4"/>
  <c r="E222" i="4" s="1"/>
  <c r="C175" i="4"/>
  <c r="E175" i="4" s="1"/>
  <c r="C168" i="4" l="1"/>
  <c r="E168" i="4" s="1"/>
  <c r="C213" i="4"/>
  <c r="C208" i="4" s="1"/>
  <c r="E208" i="4" s="1"/>
  <c r="C241" i="4"/>
  <c r="E241" i="4" s="1"/>
  <c r="C29" i="4"/>
  <c r="E29" i="4" s="1"/>
  <c r="C184" i="4"/>
  <c r="E184" i="4" s="1"/>
  <c r="C141" i="4"/>
  <c r="E141" i="4" s="1"/>
  <c r="C236" i="4"/>
  <c r="E236" i="4" s="1"/>
  <c r="C30" i="4"/>
  <c r="E30" i="4" s="1"/>
  <c r="C49" i="4"/>
  <c r="E49" i="4" s="1"/>
  <c r="C31" i="4"/>
  <c r="E31" i="4" s="1"/>
  <c r="C164" i="4"/>
  <c r="E164" i="4" s="1"/>
  <c r="C221" i="4"/>
  <c r="E221" i="4" s="1"/>
  <c r="C55" i="4"/>
  <c r="E55" i="4" s="1"/>
  <c r="C40" i="4"/>
  <c r="E40" i="4" s="1"/>
  <c r="C192" i="4"/>
  <c r="E192" i="4" s="1"/>
  <c r="C153" i="4"/>
  <c r="E153" i="4" s="1"/>
  <c r="C235" i="4" l="1"/>
  <c r="E235" i="4" s="1"/>
  <c r="C202" i="4"/>
  <c r="E202" i="4" s="1"/>
  <c r="C27" i="4"/>
  <c r="E27" i="4" s="1"/>
  <c r="C163" i="4"/>
  <c r="E163" i="4" s="1"/>
  <c r="C54" i="4"/>
  <c r="E54" i="4" s="1"/>
  <c r="C50" i="4"/>
  <c r="C28" i="4"/>
  <c r="E28" i="4" s="1"/>
  <c r="C191" i="4"/>
  <c r="E191" i="4" s="1"/>
  <c r="C216" i="4"/>
  <c r="E216" i="4" s="1"/>
  <c r="C61" i="4"/>
  <c r="E61" i="4" s="1"/>
  <c r="C174" i="4"/>
  <c r="E174" i="4" s="1"/>
  <c r="C25" i="4"/>
  <c r="E25" i="4" s="1"/>
  <c r="C26" i="4"/>
  <c r="E26" i="4" s="1"/>
  <c r="C62" i="4"/>
  <c r="E62" i="4" s="1"/>
  <c r="C34" i="4"/>
  <c r="E34" i="4" s="1"/>
  <c r="C33" i="4"/>
  <c r="E33" i="4" s="1"/>
  <c r="C227" i="4" l="1"/>
  <c r="C173" i="4"/>
  <c r="E173" i="4" s="1"/>
  <c r="C48" i="4"/>
  <c r="C39" i="4"/>
  <c r="E39" i="4" s="1"/>
  <c r="C32" i="4"/>
  <c r="E32" i="4" s="1"/>
  <c r="C60" i="4"/>
  <c r="E60" i="4" s="1"/>
  <c r="C51" i="4"/>
  <c r="E51" i="4" s="1"/>
  <c r="C44" i="4" l="1"/>
  <c r="E44" i="4" s="1"/>
  <c r="E48" i="4"/>
  <c r="C201" i="4"/>
  <c r="E201" i="4" s="1"/>
  <c r="E227" i="4"/>
  <c r="C56" i="4"/>
  <c r="E56" i="4" s="1"/>
  <c r="C37" i="4"/>
  <c r="E37" i="4" s="1"/>
  <c r="C43" i="4" l="1"/>
  <c r="E43" i="4" s="1"/>
  <c r="C131" i="4" l="1"/>
  <c r="E131" i="4" s="1"/>
  <c r="C24" i="4" l="1"/>
  <c r="E24" i="4" s="1"/>
  <c r="C126" i="4" l="1"/>
  <c r="C125" i="4" l="1"/>
  <c r="E126" i="4"/>
  <c r="C23" i="4"/>
  <c r="C22" i="4" l="1"/>
  <c r="E23" i="4"/>
  <c r="C124" i="4"/>
  <c r="E125" i="4"/>
  <c r="C194" i="4" l="1"/>
  <c r="E194" i="4" s="1"/>
  <c r="E124" i="4"/>
  <c r="C21" i="4"/>
  <c r="E22" i="4"/>
  <c r="C36" i="4" l="1"/>
  <c r="E21" i="4"/>
  <c r="C41" i="4" l="1"/>
  <c r="E36" i="4"/>
  <c r="C63" i="4" l="1"/>
  <c r="E41" i="4"/>
</calcChain>
</file>

<file path=xl/sharedStrings.xml><?xml version="1.0" encoding="utf-8"?>
<sst xmlns="http://schemas.openxmlformats.org/spreadsheetml/2006/main" count="4801" uniqueCount="983">
  <si>
    <t>Економски код</t>
  </si>
  <si>
    <t>О п и с</t>
  </si>
  <si>
    <t>П о р е с к и   п р и х о д и</t>
  </si>
  <si>
    <t>Приходи од пореза на доходак и добит</t>
  </si>
  <si>
    <t>Порези на доходак</t>
  </si>
  <si>
    <t>Порези на добит правних лица</t>
  </si>
  <si>
    <t>Доприноси за социјално осигурање</t>
  </si>
  <si>
    <t>714000</t>
  </si>
  <si>
    <t>Порези на имовину</t>
  </si>
  <si>
    <t>Порези на промет производа и услуга</t>
  </si>
  <si>
    <t>Индиректни порези прикупљени преко УИО</t>
  </si>
  <si>
    <t>Н е п о р е с к и   п р и х о д и</t>
  </si>
  <si>
    <t>Приходи од дивиденде, учешћа у капиталу и сличних права</t>
  </si>
  <si>
    <t>Приходи од закупа и ренте</t>
  </si>
  <si>
    <t>Приходи од камата на готовину и готовинске еквиваленте</t>
  </si>
  <si>
    <t>Приходи од камата и осталих накнада на дате зајмове</t>
  </si>
  <si>
    <t>Административне накнаде и таксе</t>
  </si>
  <si>
    <t>Судске накнаде и таксе</t>
  </si>
  <si>
    <t>Приходи од пружања јавних услуга</t>
  </si>
  <si>
    <t>Новчане казне</t>
  </si>
  <si>
    <t>Приходи од финансијске и нефинансијске имовине и трансакција са другим јединицама власти</t>
  </si>
  <si>
    <t>Остали непорески приходи</t>
  </si>
  <si>
    <t>Накнаде по разним основама</t>
  </si>
  <si>
    <t>Трансфери између различитих јединица власти</t>
  </si>
  <si>
    <t>Трансфери од државе</t>
  </si>
  <si>
    <t>Трансфери од ентитета</t>
  </si>
  <si>
    <t>Трансфери од јединица локалне самоуправе</t>
  </si>
  <si>
    <t>Трансфери од фондова обавезног социјалног осигурања</t>
  </si>
  <si>
    <t>Трансфери од осталих јединица власти</t>
  </si>
  <si>
    <t>Трансфери унутар исте јединице власти</t>
  </si>
  <si>
    <t>ПРИМИЦИ ЗА НЕФИНАНСИЈСКУ ИМОВИНУ</t>
  </si>
  <si>
    <t>Примици за произведену сталну имовину</t>
  </si>
  <si>
    <t>Примици за зграде и објекте</t>
  </si>
  <si>
    <t>Примици за постројења и опрему</t>
  </si>
  <si>
    <t>Примици од финансијске имовине</t>
  </si>
  <si>
    <t>Примици од наплате датих зајмова</t>
  </si>
  <si>
    <t>Примици од финансијске имовине из трансакција са другим јединицама власти</t>
  </si>
  <si>
    <t>Примици од издавања хартија од вриједности</t>
  </si>
  <si>
    <t>Примици од узетих зајмова</t>
  </si>
  <si>
    <t>Остали примици из трансакција између или унутар јединица власти</t>
  </si>
  <si>
    <t>Остали примици из трансакција са другим јединицама власти</t>
  </si>
  <si>
    <t>Економски 
код</t>
  </si>
  <si>
    <t>Т е к у ћ и   р а с х о д и</t>
  </si>
  <si>
    <t>Расходи за лична примања запослених</t>
  </si>
  <si>
    <t>Расходи за бруто плате запослених</t>
  </si>
  <si>
    <t>Расходи за бруто накнаде трошкова и осталих личних примања запослених по основу рада</t>
  </si>
  <si>
    <t>Расходи за накнаду плата запослених за вријеме боловања, родитељског одсуства и осталих накнада плата</t>
  </si>
  <si>
    <t xml:space="preserve">Расходи за отпремнине и једнократне помоћи (бруто) </t>
  </si>
  <si>
    <t>Расходи по основу коришћења роба и услуга</t>
  </si>
  <si>
    <t>Расходи по основу закупа</t>
  </si>
  <si>
    <t>Расходи по основу утрошка енергије, комуналних, комуникационих и транспортних услуга</t>
  </si>
  <si>
    <t>Расходи за режијски материјал</t>
  </si>
  <si>
    <t>Расходи за набавку уџбеника</t>
  </si>
  <si>
    <t>Расходи за материјал за посебне намјене</t>
  </si>
  <si>
    <t>Расходи за такмичење ученика</t>
  </si>
  <si>
    <t>Расходи за текуће одржавање</t>
  </si>
  <si>
    <t>Расходи по основу путовања и смјештаја</t>
  </si>
  <si>
    <t>Расходи по основу смјештаја скупштинских посланика</t>
  </si>
  <si>
    <t>Расходи за стручне услуге</t>
  </si>
  <si>
    <t>Расходи за стручне услуге ИТ</t>
  </si>
  <si>
    <t>Расходи за Владине информативне кампање</t>
  </si>
  <si>
    <t>Расходи за образовање кадрова</t>
  </si>
  <si>
    <t>Расходи за стручно усавршавање наставника</t>
  </si>
  <si>
    <t xml:space="preserve">Расходи за награде, трошкове припреме и такмичења ученика </t>
  </si>
  <si>
    <t>Расходи штампања образаца мјеница</t>
  </si>
  <si>
    <t>Расходи дистрибуције образаца мјеница</t>
  </si>
  <si>
    <t>Расходи штампања административних такса</t>
  </si>
  <si>
    <t>Расходи за услуге финансијског посредовања у сврху провођења Закона о унутрашњем дугу и Закона о задуживању, дугу и гаранцијама</t>
  </si>
  <si>
    <t>Расходи за штампање томболских картица, посебних ознака и наљепница</t>
  </si>
  <si>
    <t>Расходи за oгледе и пројекте</t>
  </si>
  <si>
    <t>Расходи за имплементацију Стратегије унапређења подршке породици у Републици Српској</t>
  </si>
  <si>
    <t>Расходи за имплементацију Стратегије за сузбијање насиља у породици у Републици Српској</t>
  </si>
  <si>
    <t>Расходи за стручне услуге - Мале олимпијске игре Републике Српске</t>
  </si>
  <si>
    <t>Расходи за услуге одржавања јавних површина и заштите животне средине</t>
  </si>
  <si>
    <t>Расходи за стручно усавршавање запослених</t>
  </si>
  <si>
    <t>Расходи за бруто накнаде за рад ван радног односа</t>
  </si>
  <si>
    <t>Расходи по основу репрезентације</t>
  </si>
  <si>
    <t>Расходи по основу пореза, доприноса и непореских накнада на терет послодавца</t>
  </si>
  <si>
    <t>Расходи по основу доприноса за професионалну рехабилитацију инвалида</t>
  </si>
  <si>
    <t>Расходи за израду медаља</t>
  </si>
  <si>
    <t xml:space="preserve">Остали непоменути расходи </t>
  </si>
  <si>
    <t>Расходи за израду медаља, плакета и слично</t>
  </si>
  <si>
    <t>Остали расходи по основу коришћења роба и услуга - записници Пореске управе РС</t>
  </si>
  <si>
    <t>Пројекат Подршка за истраживање, документовање и анализе</t>
  </si>
  <si>
    <t>Расходи за бруто накнаде члановима комисија и радних група</t>
  </si>
  <si>
    <t>Трошкови анализе узорака и редовних мониторинга</t>
  </si>
  <si>
    <t>Расходи за бруто накнаде скупштинских посланика</t>
  </si>
  <si>
    <t>Расходи за бруто накнаде за рад делегата Вијећа народа</t>
  </si>
  <si>
    <t>Расходи за реализацију стратегије развоја локалне самоуправе у РС</t>
  </si>
  <si>
    <t>Расходи за реализацију стратегије обуке за запослене у јединицама локалне самоуправе РС</t>
  </si>
  <si>
    <t>Пројекти и програмске активности Савјета за дјецу Републике Српске</t>
  </si>
  <si>
    <t>Пројекти и програмске активности Савјета за демографску политику Републике Српске</t>
  </si>
  <si>
    <t>Пројекти и програмске активности Савјета за сузбијање насиља у породици и породичној заједници</t>
  </si>
  <si>
    <t>Расходи за организацију културног дешавања - обиљежавање прославе Дана Републике Српске</t>
  </si>
  <si>
    <t>Остали расходи за манифестације у организацији Народне скупштине РС</t>
  </si>
  <si>
    <t>Расходи за реализацију Националне стратегије борбе против наркоманије</t>
  </si>
  <si>
    <t>Пројекат "Наше је боље"</t>
  </si>
  <si>
    <t>Расходи за реализацију Стратегије туризма</t>
  </si>
  <si>
    <t>Расходи за реализацију Стратегије развоја трговине</t>
  </si>
  <si>
    <t>Расходи финансирања и други финансијски трошкови</t>
  </si>
  <si>
    <t>Расходи по основу камата на хартије од вриједности - дугорочне обвезнице</t>
  </si>
  <si>
    <t>Расходи по основу камата на обвезнице у земљи емитоване за измирење обавеза по Закону о унутрашњем дугу</t>
  </si>
  <si>
    <t>Расходи по основу камата на трезорске записе</t>
  </si>
  <si>
    <t>Расходи по основу камата на хартије од вриједности у иностранству</t>
  </si>
  <si>
    <t>Расходи по основу камата на зајмове примљене од банака</t>
  </si>
  <si>
    <t>Расходи по основу камата на примљене зајмове из иностранства</t>
  </si>
  <si>
    <t>Трошкови сервисирања примљених зајмова</t>
  </si>
  <si>
    <t>Расходи по основу негативних курсних разлика из пословних и инвестиционих активности</t>
  </si>
  <si>
    <t>Расходи по основу затезних камата</t>
  </si>
  <si>
    <t>Субвенције</t>
  </si>
  <si>
    <t>Субвенције јавним медијима</t>
  </si>
  <si>
    <t>Субвенције Институту за јавно здравство</t>
  </si>
  <si>
    <t>Субвенције за трансфузијску медицину</t>
  </si>
  <si>
    <t>Субвенције Заводу за судску медицину</t>
  </si>
  <si>
    <t>Субвенције нефинансијским субјектима у области шумарства</t>
  </si>
  <si>
    <t>Субвенције нефинансијским субјектима у области ловства</t>
  </si>
  <si>
    <t>Субвенције за подстицај развоја пољопривреде и села</t>
  </si>
  <si>
    <t>Субвенција предузећу "Жељезнице Републике Српске"</t>
  </si>
  <si>
    <t>Субвенција "Аеродроми Републике Српске" АД Бања Лука</t>
  </si>
  <si>
    <t xml:space="preserve">Субвенције ЈП "Поште Српске" </t>
  </si>
  <si>
    <t>Субвенције Дому пензионера Требиње</t>
  </si>
  <si>
    <t>Субвенције Дому пензионера Бања Лука</t>
  </si>
  <si>
    <t>Субвенција каматне стопе за стамбено кредитирање младих и младих брачних парова</t>
  </si>
  <si>
    <t>Грантови</t>
  </si>
  <si>
    <t>Текући грантови у иностранство</t>
  </si>
  <si>
    <t>Текући грантови непрофитним субјектима у земљи</t>
  </si>
  <si>
    <t>Капитални грантови непрофитним субјектима у земљи</t>
  </si>
  <si>
    <t>Текући грантови непрофитним организацијама</t>
  </si>
  <si>
    <t>Грантови у земљи</t>
  </si>
  <si>
    <t>Текући грантови посланичим клубовима</t>
  </si>
  <si>
    <t>Текући грант за рад делегатских клубова</t>
  </si>
  <si>
    <t>Текући грантови за оперативне намјене у МУП - у</t>
  </si>
  <si>
    <t>Текући грантови културе за националне мањине</t>
  </si>
  <si>
    <t>Текући грантови културе</t>
  </si>
  <si>
    <t>Средства за развој филма</t>
  </si>
  <si>
    <t>Текући грантови студентским организацијама</t>
  </si>
  <si>
    <t>Текући грантови вјерским и етничким организацијама и удружењима</t>
  </si>
  <si>
    <t>Текући грантови фондацијама и удружењима грађана</t>
  </si>
  <si>
    <t xml:space="preserve">Текући грантови добротворним друштвима "Мерхамет" у РС </t>
  </si>
  <si>
    <t>Текући грантови Каритасу у Републици Српској</t>
  </si>
  <si>
    <t>Текући грант хуманитарном друштву "Коло српских сестара"</t>
  </si>
  <si>
    <t>Текући грантови за рад удружења и организација цивилних жртава рата Бошњака и Хрвата</t>
  </si>
  <si>
    <t>Текући грантови парламентарним странкама</t>
  </si>
  <si>
    <t>Текући грант за рад Удружења "Дванaест беба" Приједор</t>
  </si>
  <si>
    <t>Текући грант друштву чланова Матице српске у РС</t>
  </si>
  <si>
    <t>Текући грант за активности научних институција</t>
  </si>
  <si>
    <t>Текући грант за промоцију науке</t>
  </si>
  <si>
    <t>Текући грант за активности у области технологије</t>
  </si>
  <si>
    <t>Финансирање пројеката и програма у складу са Законом о играма на срећу</t>
  </si>
  <si>
    <t>Текући грант за реализацију Националне стратегије борбе против наркоманије</t>
  </si>
  <si>
    <t>Текући грант Агенцији за акредитацију и унапређење квалитета здравствене заштите РС</t>
  </si>
  <si>
    <t xml:space="preserve">Текући грант хуманитарним организацијама и удружењима </t>
  </si>
  <si>
    <t>Текући грант предузећима за вођење стечајног поступка</t>
  </si>
  <si>
    <t>Текући грант Пољопривредном институту РС</t>
  </si>
  <si>
    <t>Остали текући грантови у пољопривреди</t>
  </si>
  <si>
    <t>Текући грант Фонду за спречавање заразних болести</t>
  </si>
  <si>
    <t>Текући грант - ЈУ ветеринарски институт "др Васо Бутозан"</t>
  </si>
  <si>
    <t>Текући грант за развој туризма у Републици Српској</t>
  </si>
  <si>
    <t>Капитални грант за развој туризма у Републици Српској</t>
  </si>
  <si>
    <t>Текући грант за заштиту потрошача</t>
  </si>
  <si>
    <t>Остали капитални грантови у земљи</t>
  </si>
  <si>
    <t>Текући грант Институту за урбанизам, грађевинарство и екологију РС</t>
  </si>
  <si>
    <t>Текући грант за изградњу и одржавање споменика, спомен обиљежја и војничких гробаља</t>
  </si>
  <si>
    <t>Текући грантови организацијама и удружењима избјеглица и расељених лица</t>
  </si>
  <si>
    <t>Капитални грантови за рјешавање проблема интерно расељених лица</t>
  </si>
  <si>
    <t>Капитални грантови за финансирање повратка у Републику Српску</t>
  </si>
  <si>
    <t>Капитални грантови за финансирање повратка у Федерацију БиХ</t>
  </si>
  <si>
    <t>Текући грантови јавним установама и установама образовања за реализацију омладинских пројеката</t>
  </si>
  <si>
    <t>Текући грантови за реализацију програма дефинисаних Омладинском политиком РС и пројеката за унапређење и развој омладинског организовања</t>
  </si>
  <si>
    <t>Текући грантови младима и омладинским организацијама у руралним срединама</t>
  </si>
  <si>
    <t>Текући грантови за пројекте подршке међународне сарадње и мобилности младих</t>
  </si>
  <si>
    <t>Текући грантови за подршку активностима и пројектима за унапређење и развој волонтирања</t>
  </si>
  <si>
    <t xml:space="preserve">Текући грантови спортским организацијама  </t>
  </si>
  <si>
    <t>Текући грант за пројекат Мале олимпијске игре</t>
  </si>
  <si>
    <t>Текући грантови спортским организацијама лица са инвалидитетом у РС</t>
  </si>
  <si>
    <t>Текући грантови за финансирање спортских клубова и спортских манифестација у Брчко Дистрикту БиХ</t>
  </si>
  <si>
    <t>Текући грантови за национална спортска признања Републике Српске</t>
  </si>
  <si>
    <t>Текући грантови врхунским и перспективним спортистима у Републици Српској</t>
  </si>
  <si>
    <t>Капитални грантови младима и омладинским организацијама у руралним срединама</t>
  </si>
  <si>
    <t>Капитални грантови непрофитним организацијама за изградњу, реконструкцију и санацију спортских објеката</t>
  </si>
  <si>
    <t>Дознаке на име социјалне заштите које се исплаћују из буџета Републике</t>
  </si>
  <si>
    <t>Дознаке грађанима</t>
  </si>
  <si>
    <t>Стипендије</t>
  </si>
  <si>
    <t>Стипендије за иностранство</t>
  </si>
  <si>
    <t>Дознаке за међународну размјену студената</t>
  </si>
  <si>
    <t>Дознаке за студенте дефицитарних занимања</t>
  </si>
  <si>
    <t>Дознаке грађанима у области науке</t>
  </si>
  <si>
    <t>Дознаке грађанима у области технологије</t>
  </si>
  <si>
    <t>Стипендије и подстицаји "др Милан Јелић"</t>
  </si>
  <si>
    <t>Текуће дознаке за одликоване борце</t>
  </si>
  <si>
    <t>Текуће дознаке за борачки додатак</t>
  </si>
  <si>
    <t>Текуће дознаке за породичне инвалиднине</t>
  </si>
  <si>
    <t>Текуће дознаке за личне инвалиднине</t>
  </si>
  <si>
    <t>Текуће дознаке за цивилне инвалиднине</t>
  </si>
  <si>
    <t xml:space="preserve">Текуће дознаке за куповину ортопедских помагала РВИ, ампутирцима и параплегичарима </t>
  </si>
  <si>
    <t>Tекуће дознаке за заштиту жртава тортуре</t>
  </si>
  <si>
    <t>Текуће дознаке ППБ, РВИ и ЦЖР - исплата једнократне помоћи за трошкове лијечења</t>
  </si>
  <si>
    <t>Текуће дознаке ППБ, РВИ и ЦЖР - једнократна помоћ социјално угроженим лицима</t>
  </si>
  <si>
    <t>Текуће дознаке ППБ, РВИ и ЦЖР - остало</t>
  </si>
  <si>
    <t>Текуће дознаке породицама за сахране погинулих припадника Војске Републике Српске</t>
  </si>
  <si>
    <t>Отпремнине по члану 182. Закона о раду</t>
  </si>
  <si>
    <t>Капиталне дознаке за стамбено збрињавање ППБ и РВИ од I до IV категорије</t>
  </si>
  <si>
    <t>Дознаке за рјешавање проблема избјеглица и расељених лица</t>
  </si>
  <si>
    <t>Дознаке за рјешавање проблема интерно расељених лица</t>
  </si>
  <si>
    <t>Дознаке за финансирање повратка у Републику Српску</t>
  </si>
  <si>
    <t>Дознаке за финансирање повратка у Федерацију БиХ</t>
  </si>
  <si>
    <t>Дознака за пројекат: "Фонд за повратак БиХ"</t>
  </si>
  <si>
    <t>Текуће дознаке за унапређење и развој породичног живота у РС</t>
  </si>
  <si>
    <t>Дознаке пружаоцима услуга за превоз ученика</t>
  </si>
  <si>
    <t>Дознаке социјалним институцијама</t>
  </si>
  <si>
    <t>Текуће дознаке пружаоцима услуга социјалне заштите ППБ, РВИ и ЦЖР - Пројекат бањске рехабилитације</t>
  </si>
  <si>
    <t>Дознаке за збрињавање жртава насиља у породици</t>
  </si>
  <si>
    <t>Дознаке на име социјалне заштите које исплаћују институције обавезног социјалног осигурања</t>
  </si>
  <si>
    <t>Дознаке по основу пензијског осигурања</t>
  </si>
  <si>
    <t>Расходи финансирања, други финансијски трошкови и расходи трансакција размјене између или унутар јединица власти</t>
  </si>
  <si>
    <t>Расходи из трансакције размјене између јединица власти</t>
  </si>
  <si>
    <t>Расходи из трансакције размјене унутар исте јединице власти</t>
  </si>
  <si>
    <t>Расходи по судским рјешењима</t>
  </si>
  <si>
    <t>Т р а н с ф е р и  и з м е ђ у  и  у н у т а р  ј е д и н и ц а  в л а с т и</t>
  </si>
  <si>
    <t>Средства за финансирање рада Фискалног савјета Босне и Херцеговине</t>
  </si>
  <si>
    <t>Средства за финансирање рада Савјета за државну помоћ Босне и Херцеговине</t>
  </si>
  <si>
    <t>Средства за финансирање рада Координационог одбора ЦЈХ у БиХ</t>
  </si>
  <si>
    <t>Трансфери заједничким институцијама за реформу јавне управе</t>
  </si>
  <si>
    <t>Трансфери јединицама локалне самоуправе - записници Пореске управе РС</t>
  </si>
  <si>
    <t>Трансфери за предшколско васпитање и образовање</t>
  </si>
  <si>
    <t>Трансфер за матичне установе културе</t>
  </si>
  <si>
    <t>Трансфери неразвијеним општинама</t>
  </si>
  <si>
    <t>Трансфери јединицама локалне самоуправе - социјална заштита</t>
  </si>
  <si>
    <t>Трансфери општинама за израду просторно - планске документације</t>
  </si>
  <si>
    <t>Трансфери јединицама локалне самоуправе за финансирање интерно расељених лица</t>
  </si>
  <si>
    <t>Трансфери јединицама локалне самоуправе за финансирање повратка у Републику Српску</t>
  </si>
  <si>
    <t>Трансфери удружењима и организацијама за афирмацију породице</t>
  </si>
  <si>
    <t>Трансфери јединицама локалне самоуправе за пројекте и активности у области спорта</t>
  </si>
  <si>
    <t>Трансфери јединицама локалне самоуправе</t>
  </si>
  <si>
    <t>Трансфери фондовима обавезног социјалног осигурања</t>
  </si>
  <si>
    <t>Трансфери фондовима обавезног социјалног осигурања - записници Пореске управе РС</t>
  </si>
  <si>
    <t>Програм социјалног збрињавања радника</t>
  </si>
  <si>
    <t>Трансфер Фонду за здравствено осигурање за здравствено осигурање незапослених лица</t>
  </si>
  <si>
    <t>Трансфер Заводу за запошљавање за подстицај запошљавања и самозапошљавања незапослених бораца и дјеце погинулих бораца</t>
  </si>
  <si>
    <t>Трансфер Фонду за здравствено осигурање за унапређење услова рада у здравству</t>
  </si>
  <si>
    <t>Трансфер Фонду за здравствено осигурање за вантјелесну оплодњу</t>
  </si>
  <si>
    <t>Трансфер Фонду за здравствено осигурање за измирење обавеза према дијализним центрима</t>
  </si>
  <si>
    <t>Трансфер Фонду за здравствено осигурање за здравствену заштиту бораца, војних инвалида, ППБ и ЦЖР</t>
  </si>
  <si>
    <t>Трансфер Фонду за здравствено осигурање за здравствено осигурање избјеглица, расељених лица и повратника</t>
  </si>
  <si>
    <t>Трансфер Фонду солидарности за дијагностику и лијечење обољења, стања и повреда дјеце у иностранству</t>
  </si>
  <si>
    <t>Трансфер Фонду дјечије заштите</t>
  </si>
  <si>
    <t>Трансфер Фонду за дјечију заштиту - "Фонд треће и четврто дијете"</t>
  </si>
  <si>
    <t>Трансфер Комисији за концесије Републике Српске</t>
  </si>
  <si>
    <t>Трансфер Агенцији за акредитацију високошколских установа Републике Српске</t>
  </si>
  <si>
    <t>Трансфери унутар исте јединице власти - записници Пореске управе РС</t>
  </si>
  <si>
    <t>Трансфери за грантове у земљи</t>
  </si>
  <si>
    <t>Трансфери за расходе за лична примања за институције средњег образовања</t>
  </si>
  <si>
    <t>Трансфери за расходе за лична примања за институције високог образовања</t>
  </si>
  <si>
    <t>Трансфер за установе културе</t>
  </si>
  <si>
    <t>Трансфер Тиму за координацију активности истраживања ратних злочина и тражења несталих лица</t>
  </si>
  <si>
    <t>Трансфер ЈУ "Андрићев институт" Вишеград</t>
  </si>
  <si>
    <t>Трансфер за Иновациони центар Бања Лука</t>
  </si>
  <si>
    <t>Трансфер за израду и издавање Енциклопедије РС</t>
  </si>
  <si>
    <t>Трансфер Агенцији за развој малих и средњих предузећа</t>
  </si>
  <si>
    <t>Трансфер за суфинансирање генетичких ресурса РС</t>
  </si>
  <si>
    <t>Трансфери за суфинансирање пројеката финансираних из средстава међународних финансијских и нефинансијских институција</t>
  </si>
  <si>
    <t>Трансфер за ЈУ "Воде Српске"</t>
  </si>
  <si>
    <t>Трансфер Туристичкој организацији Републике Српске</t>
  </si>
  <si>
    <t>Трансфери за Националне паркове "Сутјеска" и "Козара"</t>
  </si>
  <si>
    <t>Трансфер за формирање Националног парка "Дрина"</t>
  </si>
  <si>
    <t>Трансфер Економско - социјалном савјету</t>
  </si>
  <si>
    <t>Трансфер Агенцији за мирно рјешавање радних спорова</t>
  </si>
  <si>
    <t>Трансфери представништвима РС у иностранству</t>
  </si>
  <si>
    <t>Трансфери за набавку уџбеника</t>
  </si>
  <si>
    <t>Трансфери за пројекте и активности у области породице</t>
  </si>
  <si>
    <t>Трансфери за пројекте и активности у области спорта</t>
  </si>
  <si>
    <t>И з д а ц и   з а   н е ф и н а н с и ј с к у   и м о в и н у</t>
  </si>
  <si>
    <t>Издаци за произведену сталну имовину</t>
  </si>
  <si>
    <t>Издаци за изградњу и прибављање зграда и објеката</t>
  </si>
  <si>
    <t>Издаци за инвестиционо одржавање, реконструкцију и адаптацију зграда и објеката</t>
  </si>
  <si>
    <t>Издаци за набавку постројења и опреме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</si>
  <si>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</si>
  <si>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</si>
  <si>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</si>
  <si>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непроизведену сталну имовину</t>
  </si>
  <si>
    <t xml:space="preserve">Издаци за лиценцирање Microsoft софтвера </t>
  </si>
  <si>
    <t>Издаци за нематеријалну непроизведену имовину</t>
  </si>
  <si>
    <t>Издаци за осталу нематеријалну непроизведену имовину</t>
  </si>
  <si>
    <t>Издаци за лиценце</t>
  </si>
  <si>
    <t>Издаци за залихе материјала, робе и ситног инвентара, амбалаже и сл.</t>
  </si>
  <si>
    <t>Издаци за улагање на туђим некретнинама, постројењима и опреми</t>
  </si>
  <si>
    <t>И з д а ц и   з а   н е ф и н а н с и ј с к у   и м о в и н у  и з  т р а н с а к ц и ј а  и з м е ђ у  и л и  у н у т а р  ј е д и н и ц а  в л а с т и</t>
  </si>
  <si>
    <t>Издаци за нефинансијску имовину из трансакција између или унутар јединица власти</t>
  </si>
  <si>
    <t>Издаци за нефинансијску имовину из трансакција са другим буџетским корисницима исте јединице власти</t>
  </si>
  <si>
    <t>И з д а ц и   з а   ф и н а н с и ј с к у   и м о в и н у</t>
  </si>
  <si>
    <t>Издаци за финансијску имовину</t>
  </si>
  <si>
    <t>Издаци за акције и учешћа у капиталу</t>
  </si>
  <si>
    <t>Издаци за финансијску имовину из трансакција између или унутар јединица власти</t>
  </si>
  <si>
    <t>Издаци за финансијску имовину - водоснабдијевање и комунална инфраструктура</t>
  </si>
  <si>
    <t>И з д а ц и   з а   о т п л а т у   д у г о в а</t>
  </si>
  <si>
    <t>Издаци за отплату дугова</t>
  </si>
  <si>
    <t>Издаци за отплату главнице по обвезницама у земљи</t>
  </si>
  <si>
    <t>Издаци за отплату главнице по обвезницама у земљи емитованим за измирење обавеза по Закону о унутрашњем дугу</t>
  </si>
  <si>
    <t>Издаци за отплату главнице по хартијама од вриједности у иностранству</t>
  </si>
  <si>
    <t>Издаци за отплату главнице зајмова примљених од банака</t>
  </si>
  <si>
    <t>Издаци за отплату главнице</t>
  </si>
  <si>
    <t>Издаци за отплату главнице зајмова примљених из иностранства</t>
  </si>
  <si>
    <t>Издаци за готовинске исплате за измирење обавеза верификованих у складу са Законом о унутрашњем дугу</t>
  </si>
  <si>
    <t>Издаци за отплату осталих дугова</t>
  </si>
  <si>
    <t>Издаци за потенцијалне обавезе по издатим гаранцијама</t>
  </si>
  <si>
    <t xml:space="preserve">О с т а л и   и з д а ц и   </t>
  </si>
  <si>
    <t>Остали издаци</t>
  </si>
  <si>
    <t>Издаци по основу пореза на додату вриједност</t>
  </si>
  <si>
    <t>Издаци по основу депозита и кауција</t>
  </si>
  <si>
    <t>Издаци за отплату неизмирених обавеза из ранијих година</t>
  </si>
  <si>
    <t>Издаци по основу поврата пореза на доходак</t>
  </si>
  <si>
    <t>Издаци по основу поврата јавних прихода</t>
  </si>
  <si>
    <t>Остали издаци у земљи</t>
  </si>
  <si>
    <t>Издаци за отплату дугова из ранијег периода - одштетни захтјеви по основу пензија</t>
  </si>
  <si>
    <t>Остали издаци из трансакција између или унутар јединица власти</t>
  </si>
  <si>
    <t>Остали издаци из трансакција са другим јединицама власти</t>
  </si>
  <si>
    <t>Остали издаци из трансакција са другим буџетским корисницима исте јединице власти</t>
  </si>
  <si>
    <t>****</t>
  </si>
  <si>
    <t>Буџетска резерва</t>
  </si>
  <si>
    <t xml:space="preserve"> </t>
  </si>
  <si>
    <t>Назив потрошачке јединице: Предсједник Републике Српске</t>
  </si>
  <si>
    <t>Број министарства: 01</t>
  </si>
  <si>
    <t>Број буџетске организације: 01</t>
  </si>
  <si>
    <t>Број потрошачке јединице: 001</t>
  </si>
  <si>
    <t>УКУПНИ  ИЗДАЦИ:</t>
  </si>
  <si>
    <t>Назив потрошачке јединице: Народна скупштина Републике Српске</t>
  </si>
  <si>
    <t>Број министарства: 02</t>
  </si>
  <si>
    <t>Број буџетске организације: 02</t>
  </si>
  <si>
    <t>Назив потрошачке јединице: Вијеће народа Републике Српске</t>
  </si>
  <si>
    <t>Број буџетске организације: 04</t>
  </si>
  <si>
    <t>Назив потрошачке јединице: Републичка комисија за утврђивање сукоба интереса у органима власти Републике Српске</t>
  </si>
  <si>
    <t xml:space="preserve">Број министарства: 02                                                                                    </t>
  </si>
  <si>
    <t>Број буџетске организације: 05</t>
  </si>
  <si>
    <t>О с т а л и  и з д а ц и</t>
  </si>
  <si>
    <t>Назив потрошачке јединице: Омбудсман за дјецу Републике Српске</t>
  </si>
  <si>
    <t>Број буџетске организације: 06</t>
  </si>
  <si>
    <t>Назив потрошачке јединице: Комисија за жалбе</t>
  </si>
  <si>
    <t>Број буџетске организације: 07</t>
  </si>
  <si>
    <t>Назив потрошачке јединице: Републичка изборна комисија</t>
  </si>
  <si>
    <t>Број буџетске организације: 08</t>
  </si>
  <si>
    <t>Назив потрошачке јединице: Фискални савјет Републике Српске</t>
  </si>
  <si>
    <t>Број буџетске организације: 09</t>
  </si>
  <si>
    <t>Назив потрошачке јединице: Уставни суд Републике Српске</t>
  </si>
  <si>
    <t>Број министарства: 03</t>
  </si>
  <si>
    <t>Назив потрошачке јединице: Влада Републике Српске</t>
  </si>
  <si>
    <t>Број министарства: 04</t>
  </si>
  <si>
    <t>Остали текући грантови у земљи</t>
  </si>
  <si>
    <t>Назив потрошачке јединице: Ваздухопловни сервис</t>
  </si>
  <si>
    <t>Назив потрошачке јединице: Републичка управа за геодетске и имовинско-правне послове</t>
  </si>
  <si>
    <t>Број буџетске организације: 10</t>
  </si>
  <si>
    <t>Назив потрошачке јединице: Републички секретаријат за законодавство</t>
  </si>
  <si>
    <t>Број буџетске организације: 11</t>
  </si>
  <si>
    <t>Назив потрошачке јединице: Агенција за државну управу</t>
  </si>
  <si>
    <t>Број буџетске организације: 13</t>
  </si>
  <si>
    <t>Назив потрошачке јединице: Одбор државне управе за жалбе</t>
  </si>
  <si>
    <t>Број буџетске организације: 14</t>
  </si>
  <si>
    <t>Назив потрошачке јединице: Гендер центар</t>
  </si>
  <si>
    <t>Број буџетске организације: 16</t>
  </si>
  <si>
    <t>Назив потрошачке јединице: Канцеларија правног представника</t>
  </si>
  <si>
    <t>Број буџетске организације: 17</t>
  </si>
  <si>
    <t>Назив потрошачке јединице: Републичка управа за инспекцијске послове</t>
  </si>
  <si>
    <t>Број буџетске организације: 19</t>
  </si>
  <si>
    <t>Број потрошачке јединице: 001-007</t>
  </si>
  <si>
    <t>Назив потрошачке јединице: Служба за заједничке послове Владе Републике Српске</t>
  </si>
  <si>
    <t>Број буџетске организације: 20</t>
  </si>
  <si>
    <t>Назив потрошачке јединице: Хеликоптерски сервис</t>
  </si>
  <si>
    <t>Број буџетске организације: 21</t>
  </si>
  <si>
    <t>Назив потрошачке јединице: Републичка управа цивилне заштите</t>
  </si>
  <si>
    <t>Број буџетске организације: 22</t>
  </si>
  <si>
    <t>Назив потрошачке јединице: Академија наука и умјетности Републике Српске</t>
  </si>
  <si>
    <t>Број министарства: 05</t>
  </si>
  <si>
    <t>Назив потрошачке јединице: Министарство унутрашњих послова</t>
  </si>
  <si>
    <t>Број министарства: 07</t>
  </si>
  <si>
    <t>Број буџетске организације: 12</t>
  </si>
  <si>
    <t>Број потрошачке јединице: 100-118,200-271,300-333,400-438,500-546,600-623,700-724,800-860,900-963</t>
  </si>
  <si>
    <t>Назив потрошачке јединице: Министарство просвјете и културе</t>
  </si>
  <si>
    <t>Број министарства: 08</t>
  </si>
  <si>
    <t>Текући грантови удружењима од јавног интереса</t>
  </si>
  <si>
    <t>Назив потрошачке јединице: Основне школе</t>
  </si>
  <si>
    <t>Број потрошачке јединице: 001-206</t>
  </si>
  <si>
    <t>Назив потрошачке јединице: Средње школе</t>
  </si>
  <si>
    <t>Број буџетске организације: 15</t>
  </si>
  <si>
    <t>Број потрошачке јединице: 001-092</t>
  </si>
  <si>
    <t>Назив потрошачке јединице: Републички педагошки завод</t>
  </si>
  <si>
    <t>Назив потрошачке јединице: Институције културе</t>
  </si>
  <si>
    <t>Број буџетске организације: 18</t>
  </si>
  <si>
    <t>Број потрошачке јединице: 001-069</t>
  </si>
  <si>
    <t>Назив потрошачке јединице: Архив Републике Српске</t>
  </si>
  <si>
    <t>Назив потрошачке јединице: Републички секретаријат за вјере</t>
  </si>
  <si>
    <t>Назив потрошачке јединице: Универзитет у Бањој Луци</t>
  </si>
  <si>
    <t>Назив потрошачке јединице: Универзитет у Источном Сарајеву</t>
  </si>
  <si>
    <t>Број потрошачке јединице: 001-019</t>
  </si>
  <si>
    <t>Назив потрошачке јединице: Висока медицинска школа Приједор</t>
  </si>
  <si>
    <t>Назив потрошачке јединице: Висока школа за туризам и хотелијерство Требиње</t>
  </si>
  <si>
    <t>Број буџетске организације: 34</t>
  </si>
  <si>
    <t>Назив потрошачке јединице: Институције специјалног и умјетничког образовања</t>
  </si>
  <si>
    <t>Број буџетске организације: 40</t>
  </si>
  <si>
    <t>Број потрошачке јединице: 001-015</t>
  </si>
  <si>
    <t>Назив потрошачке јединице: Завод за образовање одраслих</t>
  </si>
  <si>
    <t>Број буџетске организације: 41</t>
  </si>
  <si>
    <t xml:space="preserve">Назив потрошачке јединице: Министарство финансија </t>
  </si>
  <si>
    <t>Број министарства: 09</t>
  </si>
  <si>
    <t>Назив потрошачке јединице: Пореска управа Републике Српске</t>
  </si>
  <si>
    <t>Број потрошачке јединице: 001-008</t>
  </si>
  <si>
    <t>Назив потрошачке јединице: Републички девизни инспекторат</t>
  </si>
  <si>
    <t>Назив потрошачке јединице: Републички завод за статистику</t>
  </si>
  <si>
    <t>Број потрошачке јединице: 003</t>
  </si>
  <si>
    <t>Назив потрошачке јединице: Републичка управа за игре на срећу</t>
  </si>
  <si>
    <t>Број буџетске организације: 25</t>
  </si>
  <si>
    <t>Назив потрошачке јединице: Министарство правде</t>
  </si>
  <si>
    <t>Број министарства: 10</t>
  </si>
  <si>
    <t>Број буџетске организације: 24</t>
  </si>
  <si>
    <t>Назив потрошачке јединице: Врховни суд Републике Српске</t>
  </si>
  <si>
    <t>Назив потрошачке јединице: Републичко јавно тужилаштво Републике Српске</t>
  </si>
  <si>
    <t>Број буџетске организације: 26</t>
  </si>
  <si>
    <t>Укупно Републичко тужилаштво:</t>
  </si>
  <si>
    <t>Назив потрошачке јединице: Републичко јавно тужилаштво, Посебно одјељење за сузбијање корупције, организованог и најтежих облика привредног криминала</t>
  </si>
  <si>
    <t>Број потрошачке јединице: 002</t>
  </si>
  <si>
    <t>Укупно Републичко тужилаштво, Посебно одјељење за сузбијање корупције, организованог и најтежих облика привредног криминала:</t>
  </si>
  <si>
    <t>Назив потрошачке јединице: Правобранилаштво Републике Српске</t>
  </si>
  <si>
    <t>Број буџетске организације: 27</t>
  </si>
  <si>
    <t>Назив потрошачке јединице: ЈУ Центар за едукацију судија и јавних тужилаца у Републици Српској</t>
  </si>
  <si>
    <t>Назив потрошачке јединице: Судска полиција Републике Српске</t>
  </si>
  <si>
    <t>Број буџетске организације: 42</t>
  </si>
  <si>
    <t>Назив потрошачке јединице: Окружно јавно тужилаштво Бања Лука</t>
  </si>
  <si>
    <t>Број буџетске организације: 43</t>
  </si>
  <si>
    <t>Назив потрошачке јединице: Окружно јавно тужилаштво Бијељина</t>
  </si>
  <si>
    <t>Број буџетске организације: 44</t>
  </si>
  <si>
    <t>Назив потрошачке јединице: Окружно јавно тужилаштво Добој</t>
  </si>
  <si>
    <t>Број буџетске организације: 45</t>
  </si>
  <si>
    <t>Назив потрошачке јединице: Окружно јавно тужилаштво Источно Сарајево</t>
  </si>
  <si>
    <t>Број буџетске организације: 46</t>
  </si>
  <si>
    <t>Назив потрошачке јединице: Окружно јавно тужилаштво Требиње</t>
  </si>
  <si>
    <t>Број буџетске организације: 47</t>
  </si>
  <si>
    <t>Назив потрошачке јединице: Окружни суд Бања Лука</t>
  </si>
  <si>
    <t>Број буџетске организације: 48</t>
  </si>
  <si>
    <t>Назив потрошачке јединице: Окружни суд Бијељина</t>
  </si>
  <si>
    <t>Број буџетске организације: 49</t>
  </si>
  <si>
    <t>Назив потрошачке јединице: Окружни суд Добој</t>
  </si>
  <si>
    <t>Број буџетске организације: 50</t>
  </si>
  <si>
    <t>Назив потрошачке јединице: Окружни суд Источно Сарајево</t>
  </si>
  <si>
    <t>Број буџетске организације: 51</t>
  </si>
  <si>
    <t>Назив потрошачке јединице: Окружни суд Требиње</t>
  </si>
  <si>
    <t>Број буџетске организације: 52</t>
  </si>
  <si>
    <t>Број буџетске организације: 53</t>
  </si>
  <si>
    <t>Назив потрошачке јединице: Казнено - поправни завод Бања Лука</t>
  </si>
  <si>
    <t>Број буџетске организације: 54</t>
  </si>
  <si>
    <t>Назив потрошачке јединице: Казнено - поправни завод Фоча</t>
  </si>
  <si>
    <t>Број буџетске организације: 55</t>
  </si>
  <si>
    <t>Назив потрошачке јединице: Казнено - поправни завод Бијељина</t>
  </si>
  <si>
    <t>Број буџетске организације: 56</t>
  </si>
  <si>
    <t>Назив потрошачке јединице: Казнено - поправни завод Добој</t>
  </si>
  <si>
    <t>Број буџетске организације: 57</t>
  </si>
  <si>
    <t>Назив потрошачке јединице: Казнено - поправни завод Источно Сарајево</t>
  </si>
  <si>
    <t>Број буџетске организације: 58</t>
  </si>
  <si>
    <t>Назив потрошачке јединице: Казнено - поправни завод Требиње</t>
  </si>
  <si>
    <t>Број буџетске организације: 59</t>
  </si>
  <si>
    <t>Назив потрошачке јединице: Основни суд Бања Лука</t>
  </si>
  <si>
    <t>Број буџетске организације: 60</t>
  </si>
  <si>
    <t>Назив потрошачке јединице: Основни суд Мркоњић Град</t>
  </si>
  <si>
    <t>Број буџетске организације: 61</t>
  </si>
  <si>
    <t>Назив потрошачке јединице: Основни суд Прњавор</t>
  </si>
  <si>
    <t>Број буџетске организације: 62</t>
  </si>
  <si>
    <t>Назив потрошачке јединице: Основни суд Градишка</t>
  </si>
  <si>
    <t>Број буџетске организације: 63</t>
  </si>
  <si>
    <t>Назив потрошачке јединице: Основни суд Приједор</t>
  </si>
  <si>
    <t>Број буџетске организације: 64</t>
  </si>
  <si>
    <t>Назив потрошачке јединице: Основни суд Нови Град</t>
  </si>
  <si>
    <t>Број буџетске организације: 65</t>
  </si>
  <si>
    <t>Назив потрошачке јединице: Основни суд Котор Варош</t>
  </si>
  <si>
    <t>Број буџетске организације: 66</t>
  </si>
  <si>
    <t>Назив потрошачке јединице: Основни суд Бијељина</t>
  </si>
  <si>
    <t>Број буџетске организације: 67</t>
  </si>
  <si>
    <t>Назив потрошачке јединице: Основни суд Зворник</t>
  </si>
  <si>
    <t>Број буџетске организације: 68</t>
  </si>
  <si>
    <t>Назив потрошачке јединице: Основни суд Требиње</t>
  </si>
  <si>
    <t>Број буџетске организације: 69</t>
  </si>
  <si>
    <t>Назив потрошачке јединице: Основни суд Фоча</t>
  </si>
  <si>
    <t>Број буџетске организације: 70</t>
  </si>
  <si>
    <t>Назив потрошачке јединице: Основни суд Добој</t>
  </si>
  <si>
    <t>Број буџетске организације: 71</t>
  </si>
  <si>
    <t>Назив потрошачке јединице: Основни суд Теслић</t>
  </si>
  <si>
    <t>Број буџетске организације: 72</t>
  </si>
  <si>
    <t>Назив потрошачке јединице: Основни суд Дервента</t>
  </si>
  <si>
    <t>Број буџетске организације: 73</t>
  </si>
  <si>
    <t>Назив потрошачке јединице: Основни суд Модрича</t>
  </si>
  <si>
    <t>Број буџетске организације: 74</t>
  </si>
  <si>
    <t>Назив потрошачке јединице: Основни суд Соколац</t>
  </si>
  <si>
    <t>Број буџетске организације: 75</t>
  </si>
  <si>
    <t>Назив потрошачке јединице: Основни суд Власеница</t>
  </si>
  <si>
    <t>Број буџетске организације: 76</t>
  </si>
  <si>
    <t>Назив потрошачке јединице: Основни суд Вишеград</t>
  </si>
  <si>
    <t>Број буџетске организације: 77</t>
  </si>
  <si>
    <t>Назив потрошачке јединице: Основни суд Сребреница</t>
  </si>
  <si>
    <t>Број буџетске организације: 78</t>
  </si>
  <si>
    <t>Назив потрошачке јединице: Основни суд Козарска Дубица</t>
  </si>
  <si>
    <t>Број буџетске организације: 79</t>
  </si>
  <si>
    <t>Назив потрошачке јединице: Центар за пружање бесплатне правне помоћи</t>
  </si>
  <si>
    <t>Број буџетске организације: 80</t>
  </si>
  <si>
    <t>Назив потрошачке јединице: Републички центар за истраживање рата, ратних злочина и тражења несталих лица</t>
  </si>
  <si>
    <t>Број буџетске организације: 82</t>
  </si>
  <si>
    <t>Назив потрошачке јединице: Агенција за управљање одузетом имовином</t>
  </si>
  <si>
    <t>Број буџетске организације: 83</t>
  </si>
  <si>
    <t>Назив потрошачке јединице: Виши привредни суд</t>
  </si>
  <si>
    <t>Број буџетске организације: 84</t>
  </si>
  <si>
    <t>Назив потрошачке јединице: Окружни привредни суд Бања Лука</t>
  </si>
  <si>
    <t>Број буџетске организације: 85</t>
  </si>
  <si>
    <t>Назив потрошачке јединице: Окружни привредни суд Бијељина</t>
  </si>
  <si>
    <t>Број буџетске организације: 86</t>
  </si>
  <si>
    <t>Назив потрошачке јединице: Окружни привредни суд Добој</t>
  </si>
  <si>
    <t>Број буџетске организације: 87</t>
  </si>
  <si>
    <t>Назив потрошачке јединице: Окружни привредни суд Источно Сарајево</t>
  </si>
  <si>
    <t>Број буџетске организације: 88</t>
  </si>
  <si>
    <t>Назив потрошачке јединице: Окружни привредни суд Требиње</t>
  </si>
  <si>
    <t>Број буџетске организације: 89</t>
  </si>
  <si>
    <t>Назив потрошачке јединице: Окружни привредни суд Приједор</t>
  </si>
  <si>
    <t>Број буџетске организације: 90</t>
  </si>
  <si>
    <t>Назив потрошачке јединице: Окружно јавно тужилаштво Приједор</t>
  </si>
  <si>
    <t>Број буџетске организације: 91</t>
  </si>
  <si>
    <t>Назив потрошачке јединице: Окружни суд Приједор</t>
  </si>
  <si>
    <t>Број буџетске организације: 92</t>
  </si>
  <si>
    <t>Назив потрошачке јединице: Министарство управе и локалне самоуправе</t>
  </si>
  <si>
    <t>Број министарства: 11</t>
  </si>
  <si>
    <t>Број министарства: 12</t>
  </si>
  <si>
    <t>Назив потрошачке јединице: Фонд "др Милан Јелић"</t>
  </si>
  <si>
    <t>Укупно Фонд "др Милан Јелић":</t>
  </si>
  <si>
    <t>Назив потрошачке јединице: Министарство здравља и социјалне заштите</t>
  </si>
  <si>
    <t>Број министарства: 13</t>
  </si>
  <si>
    <t>Назив потрошачке јединице: ЈЗУ Завод за стоматологију Бања Лука</t>
  </si>
  <si>
    <t>Број министарства: 14</t>
  </si>
  <si>
    <t xml:space="preserve">Дознаке грађанима </t>
  </si>
  <si>
    <t>Назив потрошачке јединице: Републички завод за стандардизацију и метрологију</t>
  </si>
  <si>
    <t>Назив потрошачке јединице: Републички завод за геолошка истраживања</t>
  </si>
  <si>
    <t>Назив потрошачке јединице: Министарство пољопривреде, шумарства и водопривреде</t>
  </si>
  <si>
    <t>Број министарства: 15</t>
  </si>
  <si>
    <t>Број потрошачке јединице: 001-006</t>
  </si>
  <si>
    <t>Назив потрошачке јединице: Републички хидрометеоролошки завод</t>
  </si>
  <si>
    <t>Назив потрошачке јединице: Агенција за аграрна плаћања</t>
  </si>
  <si>
    <t>Назив потрошачке јединице: Министарство саобраћаја и веза</t>
  </si>
  <si>
    <t>Број министарства: 16</t>
  </si>
  <si>
    <t>Назив потрошачке јединице: Агенција за безбједност саобраћаја</t>
  </si>
  <si>
    <t>Назив потрошачке јединице: Министарство трговине и туризма</t>
  </si>
  <si>
    <t>Број министарства: 18</t>
  </si>
  <si>
    <t>Назив потрошачке јединице: Министарство за просторно уређење, грађевинарство и екологију</t>
  </si>
  <si>
    <t>Број министарства: 19</t>
  </si>
  <si>
    <t>Назив потрошачке јединице: Републичка дирекција за обнову и изградњу</t>
  </si>
  <si>
    <t>Назив потрошачке јединице: Министарство рада и борачко-инвалидске заштите</t>
  </si>
  <si>
    <t>Број министарства: 20</t>
  </si>
  <si>
    <t>Назив потрошачке јединице: Фонд за пензијско и инвалидско осигурање Републике Српске</t>
  </si>
  <si>
    <t>Број министарства: 21</t>
  </si>
  <si>
    <t>Назив потрошачке јединице: Главна служба за ревизију јавног сектора Републике Српске</t>
  </si>
  <si>
    <t>Број министарства: 31</t>
  </si>
  <si>
    <t>Назив потрошачке јединице: Министарство породице, омладине и спорта</t>
  </si>
  <si>
    <t>Број министарства: 37</t>
  </si>
  <si>
    <t xml:space="preserve">Текући грантови непрофитним удружењима и организацијама за афирмацију породице </t>
  </si>
  <si>
    <t>Б у џ е т с к а   р е з е р в а</t>
  </si>
  <si>
    <t>Назив потрошачке јединице: Остала буџетска потрошња</t>
  </si>
  <si>
    <t>Број буџетске организације: 23</t>
  </si>
  <si>
    <t>Број потрошачке јединице: 006</t>
  </si>
  <si>
    <t>Укупно Остала буџетска потрошња:</t>
  </si>
  <si>
    <t>Назив потрошачке јединице: Унутрашњи дуг</t>
  </si>
  <si>
    <t>Укупно Унутрашњи дуг:</t>
  </si>
  <si>
    <t>Назив потрошачке јединице: Ино дуг</t>
  </si>
  <si>
    <t>Укупно Ино дуг:</t>
  </si>
  <si>
    <t>Назив потрошачке јединице: Јавне инвестиције</t>
  </si>
  <si>
    <t>Број потрошачке јединице: 005</t>
  </si>
  <si>
    <t>Расходи по основу камата на примљене зајмове у земљи</t>
  </si>
  <si>
    <t>Укупно Јавне инвестиције:</t>
  </si>
  <si>
    <t>Опис</t>
  </si>
  <si>
    <t>А. БУЏЕТСКИ ПРИХОДИ</t>
  </si>
  <si>
    <t>Порески приходи</t>
  </si>
  <si>
    <t>Непорески приходи</t>
  </si>
  <si>
    <t>Приходи од финансијске и нефинансијске имовине и позитивних курсних разлика</t>
  </si>
  <si>
    <t>Накнаде, таксе и приходи од пружања јавних услуга</t>
  </si>
  <si>
    <t>Приходи од финансијске и нефинансијске имовине и трансакција размјене између или унутар јединица власти</t>
  </si>
  <si>
    <t>Трансфери између или унутар јединица власти</t>
  </si>
  <si>
    <t>Б. БУЏЕТСКИ РАСХОДИ</t>
  </si>
  <si>
    <t xml:space="preserve">Текући расходи </t>
  </si>
  <si>
    <t>Трансфери између и унутар јединица власти</t>
  </si>
  <si>
    <t xml:space="preserve">* * * </t>
  </si>
  <si>
    <t>В. БРУТО БУЏЕТСКИ СУФИЦИТ/ДЕФИЦИТ (А-Б)</t>
  </si>
  <si>
    <t xml:space="preserve">Г. НЕТО ИЗДАЦИ ЗА НЕФИНАНСИЈСКУ ИМОВИНУ (I-II-III)  </t>
  </si>
  <si>
    <t>I Примици за нефинансијску имовину</t>
  </si>
  <si>
    <t>II Издаци за нефинансијску имовину</t>
  </si>
  <si>
    <t>III Издаци за нефинасијску имовину из трансакција између или унутар јединица власти</t>
  </si>
  <si>
    <t>Д. БУЏЕТСКИ СУФИЦИТ/ДЕФИЦИТ (В+Г)</t>
  </si>
  <si>
    <t>Ђ. НЕТО ФИНАНСИРАЊЕ (Е+Ж+З)</t>
  </si>
  <si>
    <t xml:space="preserve">Е.  НЕТО ПРИМИЦИ ОД ФИНАНСИЈСКЕ ИМОВИНЕ (I-II)  </t>
  </si>
  <si>
    <t>I Примици од финансијске имовине</t>
  </si>
  <si>
    <t>Примици од финансијске имовине из трансакција између или унутар јединица власти</t>
  </si>
  <si>
    <t>II Издаци за финансијску имовину</t>
  </si>
  <si>
    <t>Ж. НЕТО ЗАДУЖИВАЊЕ (I-II)</t>
  </si>
  <si>
    <t>I Примици од задуживања</t>
  </si>
  <si>
    <t>Примици од задуживања</t>
  </si>
  <si>
    <t>II Издаци за отплату дугова</t>
  </si>
  <si>
    <t>З. ОСТАЛИ НЕТО ПРИМИЦИ (I-II)</t>
  </si>
  <si>
    <t>I Остали примици</t>
  </si>
  <si>
    <t>Остали примици</t>
  </si>
  <si>
    <t>II Остали издаци</t>
  </si>
  <si>
    <t>И. РАЗЛИКА У ФИНАНСИРАЊУ (Д+Ђ)</t>
  </si>
  <si>
    <t>БУЏЕТСКИ ПРИХОДИ</t>
  </si>
  <si>
    <t>Порези на промет производа</t>
  </si>
  <si>
    <t>Индиректни порези прикупљени преко УИО - збирно</t>
  </si>
  <si>
    <t>Приходи од хартија од вриједности и финансијских деривата</t>
  </si>
  <si>
    <t>Приходи по основу реализованих позитивних курсних разлика из пословних и инвестиционих активности</t>
  </si>
  <si>
    <t>723000</t>
  </si>
  <si>
    <t>Т р а н с ф е р и   и з м е ђ у   и л и   у н у т а р   ј е д и н и ц а   в л а с т и</t>
  </si>
  <si>
    <t>П р и м и ц и   з а   н е ф и н а н с и ј с к у   и м о в и н у</t>
  </si>
  <si>
    <t>УКУПНИ БУЏЕТСКИ ПРИХОДИ И ПРИМИЦИ ЗА НЕФИНАНСИЈСКУ ИМОВИНУ</t>
  </si>
  <si>
    <t>БУЏЕТСКИ РАСХОДИ</t>
  </si>
  <si>
    <t>Остали некласификовани расходи</t>
  </si>
  <si>
    <t>Расходи по основу камата на хартије од вриједности</t>
  </si>
  <si>
    <t>Грантови у иностранство</t>
  </si>
  <si>
    <t>Дознаке грађанима које се исплаћују из буџета Републике, општина и градова</t>
  </si>
  <si>
    <t>Дознаке пружаоцима услуга социјалне заштите које се исплаћују из буџета Републике, општина и градова</t>
  </si>
  <si>
    <t>Трансфери заједничким институцијама</t>
  </si>
  <si>
    <t>ИЗДАЦИ ЗА НЕФИНАНСИЈСКУ ИМОВИНУ</t>
  </si>
  <si>
    <t>УКУПНИ БУЏЕТСКИ РАСХОДИ И ИЗДАЦИ ЗА НЕФИНАНСИЈСКУ ИМОВИНУ</t>
  </si>
  <si>
    <t>Ф И Н А Н С И Р А Њ Е</t>
  </si>
  <si>
    <t>Н Е Т О   П Р И М И Ц И   О Д   Ф И Н А Н С И Ј С К Е   И М О В И Н Е</t>
  </si>
  <si>
    <t>П р и м и ц и   о д   ф и н а н с и ј с к е   и м о в и н е</t>
  </si>
  <si>
    <t>Издаци за дате зајмове</t>
  </si>
  <si>
    <t>Издаци за финансијску имовину из трансакција са другим јединицама власти</t>
  </si>
  <si>
    <t>Н Е Т О   З А Д У Ж И В А Њ Е</t>
  </si>
  <si>
    <t>П р и м и ц и   од   з а д у ж и в а њ а</t>
  </si>
  <si>
    <t>Издаци за отплату главнице по хартијама од вриједности</t>
  </si>
  <si>
    <t>Издаци за отплату главнице примљених зајмова у земљи</t>
  </si>
  <si>
    <t>О С Т А Л И   Н Е Т О   П Р И М И Ц И</t>
  </si>
  <si>
    <t>О с т а л и   п р и м и ц и</t>
  </si>
  <si>
    <t>Примици по основу пореза на додату вриједност</t>
  </si>
  <si>
    <t xml:space="preserve">Остали издаци </t>
  </si>
  <si>
    <t>Трансфер за ЈУ "Вучијак" Прњавор</t>
  </si>
  <si>
    <t>Остали примици из трансакција са другим буџетским корисницима исте јединице власти</t>
  </si>
  <si>
    <t xml:space="preserve">Трансфери јединицама локалне самоуправе - личне инвалиднине из области социјалне заштите </t>
  </si>
  <si>
    <t>Средства за финансирање Коoрдинационог одбора</t>
  </si>
  <si>
    <t>Издаци за драгоцјености</t>
  </si>
  <si>
    <t>Текући грант Жељезничкој корпорацији БХЖЈК</t>
  </si>
  <si>
    <t>Текуће дознаке за унапређење материјалног положаја бораца са навршених 65 година живота</t>
  </si>
  <si>
    <t>Издаци за хартије од вриједности (изузев акција)</t>
  </si>
  <si>
    <t>Издаци за финансијску имовину из трансакција са другим буџетским корисницима исте јединице власти</t>
  </si>
  <si>
    <t>Издаци по основу аванса</t>
  </si>
  <si>
    <t>Назив потрошачке јединице: Републички протокол</t>
  </si>
  <si>
    <t>Назив потрошачке јединице: Републички завод за заштиту културно - историјског и природног насљеђа</t>
  </si>
  <si>
    <t>Трансфер Републичкој дирекцији за промет наоружања и војне опреме</t>
  </si>
  <si>
    <t>Назив потрошачке јединице: Републички секретаријат за расељена лица и миграције</t>
  </si>
  <si>
    <t>Назив потрошачке јединице: Студентски домови</t>
  </si>
  <si>
    <t>Суфинансирање смјештаја и исхране у студентским домовима</t>
  </si>
  <si>
    <t>Суфинансирање смјештаја и исхране у ђачким домовима</t>
  </si>
  <si>
    <t>Назив потрошачке јединице: Угоститељски сервис Владе Републике Српске</t>
  </si>
  <si>
    <t>Назив потрошачке јединице: Министарство привреде и предузетништва</t>
  </si>
  <si>
    <t>Број министарства: 17</t>
  </si>
  <si>
    <t>Текући грант - Подршка развоју привреде и побољшања ефикасности пословања и увођења нових технологија</t>
  </si>
  <si>
    <t>Трансфери за пројекте и програмске активности Републичког завода за заштиту културно - историјског и природног насљеђа</t>
  </si>
  <si>
    <t>Број потрошачке јединице: 006-009</t>
  </si>
  <si>
    <t>Број потрошачке јединице: 001-017</t>
  </si>
  <si>
    <t>Назив потрошачке јединице: Ђачки домови</t>
  </si>
  <si>
    <t>Назив потрошачке јединице: Министарство за научнотехнолошки развој, високо образовање и информационо друштво</t>
  </si>
  <si>
    <t>Назив потрошачке јединице: Министарство енергетике и рударства</t>
  </si>
  <si>
    <t xml:space="preserve">Назив потрошачке јединице: Министарство за европске интеграције и међународну сарадњу </t>
  </si>
  <si>
    <t>Расходи по основу иницијалних средстава за почетак рада Основног суда Шамац</t>
  </si>
  <si>
    <t>Укупно Министарство за научнотехнолошки развој, високо образовање и информационо друштво:</t>
  </si>
  <si>
    <t>БУЏЕТСКИ ИЗДАЦИ ПО КОРИСНИЦИМА - ОРГАНИЗАЦИОНА КЛАСИФИКАЦИЈА</t>
  </si>
  <si>
    <t>Трансфер Фонду здравственог осигурања у складу са Законом о здравственом осигурању</t>
  </si>
  <si>
    <t>Текући грант - Подршка учешћу и организацији сајмова и манифестација у сврху развоја привреде и предузетништва</t>
  </si>
  <si>
    <t>Субвенције нефинансијским субјектима у области ветеринарства</t>
  </si>
  <si>
    <t>НАЦРТ БУЏЕТА РС ЗА 2020. ГОДИНУ - БУЏЕТСКИ ИЗДАЦИ</t>
  </si>
  <si>
    <t>Ребаланс буџета РС за 2019. годину</t>
  </si>
  <si>
    <t>Текући грант - Подршка унапређењу пословних активности и побољшања пословања привредних друштава</t>
  </si>
  <si>
    <t>Расходи за рад независних међународних Комисија</t>
  </si>
  <si>
    <t>Трансфер Фонду здравственог осигурања</t>
  </si>
  <si>
    <t>Издаци за прибављање земљишта</t>
  </si>
  <si>
    <t>Текући грант за провођење Стратегије развоја МСП, предузетништва и успостављања пословних зона</t>
  </si>
  <si>
    <t>Трансфер јединицама локалне самоуправе за миграција и послове реадмисије</t>
  </si>
  <si>
    <t>Расходи за израду стратегије за запослене у јединицама локалне самоуправе РС 2020-2024. година</t>
  </si>
  <si>
    <t>Расходи за спровођење реформе образовања у Републици Српској</t>
  </si>
  <si>
    <t>Издаци за изградњу и прибављање зграда и објеката - "Аеродроми Републике Српске"</t>
  </si>
  <si>
    <t>Трансфер за Народну и универзитетску библиотеку РС - COBISS</t>
  </si>
  <si>
    <t>Текући грант за активности спортских савеза Републике Српске</t>
  </si>
  <si>
    <t>Текући грант за врхунски спорт</t>
  </si>
  <si>
    <t>Назив потрошачке јединице: Основни суд Шамац</t>
  </si>
  <si>
    <t>Број буџетске организације: 93</t>
  </si>
  <si>
    <t>Приједлог буџета РС за 2020. годину</t>
  </si>
  <si>
    <t>Пројекат подршке хуманитарним и друштвено корисним акцијама и покровитељства</t>
  </si>
  <si>
    <t>Издаци за отплату неизмирених обавеза из ранијих година - годишњи борачки додатак и дознаке за одликоване борце</t>
  </si>
  <si>
    <t>Назив потрошачке јединице: ЈЗУ Завод за судску медицину Републике Српске</t>
  </si>
  <si>
    <t>Назив потрошачке јединице: ЈЗУ Завод за трансфузијску медицину Републике Српске</t>
  </si>
  <si>
    <t>Индекс</t>
  </si>
  <si>
    <t>Расходи за стручно усавршавање запослених - члан 85. Закона о заштити од пожара</t>
  </si>
  <si>
    <t>Пројекат подршке за изградњу, адаптацију и опремање објeката за дјецу и омладину</t>
  </si>
  <si>
    <t>С А Д Р Ж А Ј</t>
  </si>
  <si>
    <t>I</t>
  </si>
  <si>
    <t>Општи дио</t>
  </si>
  <si>
    <t>II</t>
  </si>
  <si>
    <t>Буџетски приходи и примици за нефинансијску имовину</t>
  </si>
  <si>
    <t>III</t>
  </si>
  <si>
    <t>Буџетски расходи и издаци за нефинансијску имовину</t>
  </si>
  <si>
    <t>IV</t>
  </si>
  <si>
    <t>Финансирање</t>
  </si>
  <si>
    <t>V</t>
  </si>
  <si>
    <t xml:space="preserve">Функционална класификација расхода и нето издатака за нефинансијску имовину </t>
  </si>
  <si>
    <t>0101</t>
  </si>
  <si>
    <t>Предсједник Републике Српске</t>
  </si>
  <si>
    <t>0202</t>
  </si>
  <si>
    <t>Народна скупштина Републике Српске</t>
  </si>
  <si>
    <t>0204</t>
  </si>
  <si>
    <t>Вијеће народа Републике Српске</t>
  </si>
  <si>
    <t>0205</t>
  </si>
  <si>
    <t xml:space="preserve">Републичка комисија за утврђивање сукоба интереса у органима власти Републике Српске </t>
  </si>
  <si>
    <t>0206</t>
  </si>
  <si>
    <t>Омбудсман за дјецу Републике Српске</t>
  </si>
  <si>
    <t>0207</t>
  </si>
  <si>
    <t>Комисија за жалбе</t>
  </si>
  <si>
    <t>0208</t>
  </si>
  <si>
    <t>Републичка изборна комисија</t>
  </si>
  <si>
    <t>0209</t>
  </si>
  <si>
    <t>Фискални савјет Републике Српске</t>
  </si>
  <si>
    <t>0304</t>
  </si>
  <si>
    <t>Уставни суд Републике Српске</t>
  </si>
  <si>
    <t>0405</t>
  </si>
  <si>
    <t>Влада Републике Српске</t>
  </si>
  <si>
    <t>0407</t>
  </si>
  <si>
    <t>Ваздухопловни сервис</t>
  </si>
  <si>
    <t>0410</t>
  </si>
  <si>
    <t>Републичка управа за геодетске и имовинско - правне послове</t>
  </si>
  <si>
    <t>0411</t>
  </si>
  <si>
    <t>Републички секретаријат за законодавство</t>
  </si>
  <si>
    <t>0413</t>
  </si>
  <si>
    <t>Агенција за државну управу</t>
  </si>
  <si>
    <t>0414</t>
  </si>
  <si>
    <t>Одбор државне управе за жалбе</t>
  </si>
  <si>
    <t>0416</t>
  </si>
  <si>
    <t>Гендер  центар</t>
  </si>
  <si>
    <t>0417</t>
  </si>
  <si>
    <t>Канцеларија правног представника</t>
  </si>
  <si>
    <t>0419</t>
  </si>
  <si>
    <t>Републичка управа за инспекцијске послове</t>
  </si>
  <si>
    <t>0420</t>
  </si>
  <si>
    <t>Служба за заједничке послове Владе Републике Српске</t>
  </si>
  <si>
    <t>0421</t>
  </si>
  <si>
    <t>Хеликоптерски сервис</t>
  </si>
  <si>
    <t>0422</t>
  </si>
  <si>
    <t>Републичка управа цивилне заштите</t>
  </si>
  <si>
    <t>0423</t>
  </si>
  <si>
    <t>Републички протокол</t>
  </si>
  <si>
    <t>0424</t>
  </si>
  <si>
    <t>Републички секретаријат за расељена лица и миграције</t>
  </si>
  <si>
    <t>0425</t>
  </si>
  <si>
    <t>Угоститељски сервис Владе Републике Српске</t>
  </si>
  <si>
    <t>0501</t>
  </si>
  <si>
    <t>Академија наука и умјетности Републике Српске</t>
  </si>
  <si>
    <t>0712</t>
  </si>
  <si>
    <t>Министарство унутрашњих послова</t>
  </si>
  <si>
    <t>0813</t>
  </si>
  <si>
    <t>Министарство просвјете и културе</t>
  </si>
  <si>
    <t>0814</t>
  </si>
  <si>
    <t>Основне школе</t>
  </si>
  <si>
    <t>0815</t>
  </si>
  <si>
    <t>Средње школе</t>
  </si>
  <si>
    <t>0817</t>
  </si>
  <si>
    <t>Републички педагошки завод</t>
  </si>
  <si>
    <t>0818</t>
  </si>
  <si>
    <t>Институције културе</t>
  </si>
  <si>
    <t>0819</t>
  </si>
  <si>
    <t>Републички завод за заштиту културно - историјског и природног насљеђа</t>
  </si>
  <si>
    <t>0820</t>
  </si>
  <si>
    <t>Архив Републике Српске</t>
  </si>
  <si>
    <t>0822</t>
  </si>
  <si>
    <t>Републички секретаријат за вјере</t>
  </si>
  <si>
    <t>0834</t>
  </si>
  <si>
    <t>Ђачки домови</t>
  </si>
  <si>
    <t>0840</t>
  </si>
  <si>
    <t>Институције специјалног и умјетничког образовања</t>
  </si>
  <si>
    <t>0841</t>
  </si>
  <si>
    <t>Завод за образовање одраслих</t>
  </si>
  <si>
    <t>0918</t>
  </si>
  <si>
    <t>Министарство финансија</t>
  </si>
  <si>
    <t>0919</t>
  </si>
  <si>
    <t>Пореска управа Републике Српске</t>
  </si>
  <si>
    <t>0921</t>
  </si>
  <si>
    <t>Републички девизни инспекторат</t>
  </si>
  <si>
    <t>0922</t>
  </si>
  <si>
    <t>Републички завод за статистику</t>
  </si>
  <si>
    <t>0925</t>
  </si>
  <si>
    <t>Републичка управа за игре на срећу</t>
  </si>
  <si>
    <t>1024</t>
  </si>
  <si>
    <t>Министарство правде</t>
  </si>
  <si>
    <t>1025</t>
  </si>
  <si>
    <t>Врховни суд Републике Српске</t>
  </si>
  <si>
    <t>1026</t>
  </si>
  <si>
    <t>Републичко јавно тужилаштво Републике Српске</t>
  </si>
  <si>
    <t>1027</t>
  </si>
  <si>
    <t>Правобранилаштво Републике Српске</t>
  </si>
  <si>
    <t>1041</t>
  </si>
  <si>
    <t>Центар за едукацију судија и тужилаца у Републици Српској</t>
  </si>
  <si>
    <t>1042</t>
  </si>
  <si>
    <t>Судска полиција Републике Српске</t>
  </si>
  <si>
    <t>1043</t>
  </si>
  <si>
    <t>Окружно јавно тужилаштво Бања Лука</t>
  </si>
  <si>
    <t>1044</t>
  </si>
  <si>
    <t>Окружно јавно тужилаштво Бијељина</t>
  </si>
  <si>
    <t>1045</t>
  </si>
  <si>
    <t>Окружно јавно тужилаштво Добој</t>
  </si>
  <si>
    <t>1046</t>
  </si>
  <si>
    <t>Окружно јавно тужилаштво Источно Сарајево</t>
  </si>
  <si>
    <t>1047</t>
  </si>
  <si>
    <t>Окружно јавно тужилаштво Требиње</t>
  </si>
  <si>
    <t>1048</t>
  </si>
  <si>
    <t>Окружни суд Бања Лука</t>
  </si>
  <si>
    <t>1049</t>
  </si>
  <si>
    <t>Окружни суд Бијељина</t>
  </si>
  <si>
    <t>1050</t>
  </si>
  <si>
    <t>Окружни суд Добој</t>
  </si>
  <si>
    <t>1051</t>
  </si>
  <si>
    <t>Окружни суд Источно Сарајево</t>
  </si>
  <si>
    <t>1052</t>
  </si>
  <si>
    <t>Окружни суд Требиње</t>
  </si>
  <si>
    <t>1054</t>
  </si>
  <si>
    <t>Казнено - поправни завод Бања Лука</t>
  </si>
  <si>
    <t>1055</t>
  </si>
  <si>
    <t>Казнено - поправни завод Фоча</t>
  </si>
  <si>
    <t>1056</t>
  </si>
  <si>
    <t>Казнено - поправни завод Бијељина</t>
  </si>
  <si>
    <t>1057</t>
  </si>
  <si>
    <t>Казнено - поправни завод Добој</t>
  </si>
  <si>
    <t>1058</t>
  </si>
  <si>
    <t>Казнено - поправни завод Источно Сарајево</t>
  </si>
  <si>
    <t>1059</t>
  </si>
  <si>
    <t>Казнено - поправни завод Требиње</t>
  </si>
  <si>
    <t>1060</t>
  </si>
  <si>
    <t>Основни суд Бања Лука</t>
  </si>
  <si>
    <t>1061</t>
  </si>
  <si>
    <t>Основни суд Мркоњић Град</t>
  </si>
  <si>
    <t>1062</t>
  </si>
  <si>
    <t>Основни суд Прњавор</t>
  </si>
  <si>
    <t>1063</t>
  </si>
  <si>
    <t>Основни суд Градишка</t>
  </si>
  <si>
    <t>1064</t>
  </si>
  <si>
    <t>Основни суд Приједор</t>
  </si>
  <si>
    <t>1065</t>
  </si>
  <si>
    <t>Основни суд Нови Град</t>
  </si>
  <si>
    <t>1066</t>
  </si>
  <si>
    <t>Основни суд Котор Варош</t>
  </si>
  <si>
    <t>1067</t>
  </si>
  <si>
    <t>Основни суд Бијељина</t>
  </si>
  <si>
    <t>1068</t>
  </si>
  <si>
    <t>Основни суд Зворник</t>
  </si>
  <si>
    <t>1069</t>
  </si>
  <si>
    <t>Основни суд Требиње</t>
  </si>
  <si>
    <t>1070</t>
  </si>
  <si>
    <t>Основни суд Фоча</t>
  </si>
  <si>
    <t>1071</t>
  </si>
  <si>
    <t>Основни суд Добој</t>
  </si>
  <si>
    <t>1072</t>
  </si>
  <si>
    <t>Основни суд Теслић</t>
  </si>
  <si>
    <t>1073</t>
  </si>
  <si>
    <t>Основни суд Дервента</t>
  </si>
  <si>
    <t>1074</t>
  </si>
  <si>
    <t>Основни суд Модрича</t>
  </si>
  <si>
    <t>1075</t>
  </si>
  <si>
    <t>Основни суд Соколац</t>
  </si>
  <si>
    <t>1076</t>
  </si>
  <si>
    <t>Основни суд Власеница</t>
  </si>
  <si>
    <t>1077</t>
  </si>
  <si>
    <t>Основни суд Вишеград</t>
  </si>
  <si>
    <t>1078</t>
  </si>
  <si>
    <t>Основни суд Сребреница</t>
  </si>
  <si>
    <t>1079</t>
  </si>
  <si>
    <t>Основни суд Козарска Дубица</t>
  </si>
  <si>
    <t>1080</t>
  </si>
  <si>
    <t>Центар за пружање бесплатне правне помоћи</t>
  </si>
  <si>
    <t>1082</t>
  </si>
  <si>
    <t>Републички центар за истраживање рата, ратних злочина и тражења несталих лица</t>
  </si>
  <si>
    <t>1083</t>
  </si>
  <si>
    <t>Агенција за управљање одузетом имовином</t>
  </si>
  <si>
    <t>1084</t>
  </si>
  <si>
    <t>Виши привредни суд</t>
  </si>
  <si>
    <t>1085</t>
  </si>
  <si>
    <t>Окружни привредни суд Бања Лука</t>
  </si>
  <si>
    <t>1086</t>
  </si>
  <si>
    <t>Окружни привредни суд Бијељина</t>
  </si>
  <si>
    <t>1087</t>
  </si>
  <si>
    <t>Окружни привредни суд Добој</t>
  </si>
  <si>
    <t>1088</t>
  </si>
  <si>
    <t>Окружни привредни суд Источно Сарајево</t>
  </si>
  <si>
    <t>1089</t>
  </si>
  <si>
    <t>Окружни привредни суд Требиње</t>
  </si>
  <si>
    <t>1090</t>
  </si>
  <si>
    <t>Окружни привредни суд Приједор</t>
  </si>
  <si>
    <t>1091</t>
  </si>
  <si>
    <t>Окружно јавно тужилаштво Приједор</t>
  </si>
  <si>
    <t>1092</t>
  </si>
  <si>
    <t>Окружни суд Приједор</t>
  </si>
  <si>
    <t>1141</t>
  </si>
  <si>
    <t>Министарство управе и локалне самоуправе</t>
  </si>
  <si>
    <t>1242</t>
  </si>
  <si>
    <t>Министарство за научнотехнолошки развој, високо образовање и информационо друштво</t>
  </si>
  <si>
    <t>1250</t>
  </si>
  <si>
    <t>Универзитет у Бањој Луци</t>
  </si>
  <si>
    <t>1251</t>
  </si>
  <si>
    <t>Универзитет у Источном Сарајеву</t>
  </si>
  <si>
    <t>1252</t>
  </si>
  <si>
    <t>Висока медицинска школа Приједор</t>
  </si>
  <si>
    <t>1253</t>
  </si>
  <si>
    <t>Висока школа за туризам и хотелијерство Требиње</t>
  </si>
  <si>
    <t>1254</t>
  </si>
  <si>
    <t>Студентски домови</t>
  </si>
  <si>
    <t>1344</t>
  </si>
  <si>
    <t>Министарство здравља и социјалне заштите</t>
  </si>
  <si>
    <t>1369</t>
  </si>
  <si>
    <t>ЈЗУ Завод за стоматологију Бања Лука</t>
  </si>
  <si>
    <t>1445</t>
  </si>
  <si>
    <t>Министарство енергетике и рударства</t>
  </si>
  <si>
    <t>1448</t>
  </si>
  <si>
    <t>Републички завод за геолошка истраживања</t>
  </si>
  <si>
    <t>1546</t>
  </si>
  <si>
    <t>Министарство пољопривреде, шумарства и водопривреде</t>
  </si>
  <si>
    <t>1548</t>
  </si>
  <si>
    <t>Републички хидрометеоролошки завод</t>
  </si>
  <si>
    <t>1552</t>
  </si>
  <si>
    <t>Агенција за аграрна плаћања</t>
  </si>
  <si>
    <t>1648</t>
  </si>
  <si>
    <t>Министарство саобраћаја и веза</t>
  </si>
  <si>
    <t>1652</t>
  </si>
  <si>
    <t>Агенција за безбједност саобраћаја</t>
  </si>
  <si>
    <t>1745</t>
  </si>
  <si>
    <t>Министарство привреде и предузетништва</t>
  </si>
  <si>
    <t>1746</t>
  </si>
  <si>
    <t>Републички завод за стандардизацију и метрологију</t>
  </si>
  <si>
    <t>1855</t>
  </si>
  <si>
    <t>Министарство трговине и туризма</t>
  </si>
  <si>
    <t>1956</t>
  </si>
  <si>
    <t>Министарство за просторно уређење, грађевинарство и екологију</t>
  </si>
  <si>
    <t>1957</t>
  </si>
  <si>
    <t>Републичка дирекција за обнову и изградњу</t>
  </si>
  <si>
    <t>2058</t>
  </si>
  <si>
    <t>Министарство рада и борачко - инвалидске заштите</t>
  </si>
  <si>
    <t>2061</t>
  </si>
  <si>
    <t>Фонд за пензијско и инвалидско осигурање Републике Српске</t>
  </si>
  <si>
    <t>2159</t>
  </si>
  <si>
    <t>Министарство за европске интеграције и међународну сарадњу</t>
  </si>
  <si>
    <t>3170</t>
  </si>
  <si>
    <t>Главна служба за ревизију јавног сектора Републике Српске</t>
  </si>
  <si>
    <t>3710</t>
  </si>
  <si>
    <t>Министарство породице, омладине и спорта</t>
  </si>
  <si>
    <t>0923</t>
  </si>
  <si>
    <t>Остала буџетска потрошња</t>
  </si>
  <si>
    <t>VI</t>
  </si>
  <si>
    <t>1093</t>
  </si>
  <si>
    <t>Основни суд Шамац</t>
  </si>
  <si>
    <t>1366</t>
  </si>
  <si>
    <t>ЈЗУ Завод за трансфузијску медицину Републике Српске</t>
  </si>
  <si>
    <t>1367</t>
  </si>
  <si>
    <t>ЈЗУ Завод за судску медицину Републике Српске</t>
  </si>
  <si>
    <t>Образложење Приједлога буџета Републике Српске за 2020. годину</t>
  </si>
  <si>
    <t>ПРИЈЕДЛОГ БУЏЕТА РЕПУБЛИКЕ СРПСКЕ ЗА 2020. ГОДИНУ - ОПШТИ ДИО</t>
  </si>
  <si>
    <t>ПРИЈЕДЛОГ БУЏЕТА РЕПУБЛИКЕ СРПСКЕ ЗА 2020. ГОДИНУ - БУЏЕТСКИ ПРИХОДИ И ПРИМИЦИ ЗА НЕФИНАНСИЈСКУ ИМОВИНУ</t>
  </si>
  <si>
    <t>ПРИЈЕДЛОГ БУЏЕТА РЕПУБЛИКЕ СРПСКЕ ЗА 2020. ГОДИНУ - БУЏЕТСКИ РАСХОДИ И ИЗДАЦИ ЗА НЕФИНАНСИЈСКУ ИМОВИНУ</t>
  </si>
  <si>
    <t>ПРИЈЕДЛОГ БУЏЕТА РЕПУБЛИКЕ СРПСКЕ ЗА 2020. ГОДИНУ  - ФИНАНСИРАЊЕ</t>
  </si>
  <si>
    <t>Ребаланс буџета Републике Српске за 2019. годину</t>
  </si>
  <si>
    <t>Приједлог буџета Републике Српске за 2020. годину</t>
  </si>
  <si>
    <t>Субвенције на име подстицаја за повећање плате радника</t>
  </si>
  <si>
    <t>01</t>
  </si>
  <si>
    <t>Опште јавне услуге</t>
  </si>
  <si>
    <t>02</t>
  </si>
  <si>
    <t>Одбрана</t>
  </si>
  <si>
    <t>03</t>
  </si>
  <si>
    <t>Јавни ред и сигурност</t>
  </si>
  <si>
    <t>04</t>
  </si>
  <si>
    <t>Економски послови</t>
  </si>
  <si>
    <t>05</t>
  </si>
  <si>
    <t>Заштита животне средине</t>
  </si>
  <si>
    <t>06</t>
  </si>
  <si>
    <t>Стамбени и заједнички послови</t>
  </si>
  <si>
    <t>07</t>
  </si>
  <si>
    <t>Здравство</t>
  </si>
  <si>
    <t>08</t>
  </si>
  <si>
    <t>Рекреација, култура и религија</t>
  </si>
  <si>
    <t>09</t>
  </si>
  <si>
    <t>Образовање</t>
  </si>
  <si>
    <t>Социјална заштита</t>
  </si>
  <si>
    <t>УКУПНО</t>
  </si>
  <si>
    <t xml:space="preserve">ПРИЈЕДЛОГ БУЏЕТА РЕПУБЛИКЕ СРПСКЕ ЗА 2020. ГОДИНУ - ФУНКЦИОНАЛНА КЛАСИФИКАЦИЈА РАСХОДА И НЕТО ИЗДАТАКА ЗА НЕФИНАНСИЈСКУ ИМОВИНУ </t>
  </si>
  <si>
    <t xml:space="preserve">Трансфери јединицама локалне самоуправе за локалне изборе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</si>
</sst>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3" fillId="0" borderId="0"/>
  </cellStyleXfs>
  <cellXfs count="182">
    <xf numFmtId="0" fontId="0" fillId="0" borderId="0" xfId="0"/>
    <xf numFmtId="0" fontId="8" fillId="3" borderId="0" xfId="8" applyFont="1" applyFill="1" applyAlignment="1">
      <alignment vertical="center"/>
    </xf>
    <xf numFmtId="49" fontId="9" fillId="3" borderId="0" xfId="8" applyNumberFormat="1" applyFont="1" applyFill="1" applyBorder="1" applyAlignment="1" applyProtection="1">
      <alignment horizontal="center" vertical="center"/>
    </xf>
    <xf numFmtId="0" fontId="9" fillId="3" borderId="0" xfId="8" applyFont="1" applyFill="1" applyBorder="1" applyAlignment="1" applyProtection="1">
      <alignment vertical="center"/>
    </xf>
    <xf numFmtId="0" fontId="8" fillId="3" borderId="0" xfId="8" applyFont="1" applyFill="1" applyBorder="1" applyAlignment="1" applyProtection="1">
      <alignment horizontal="right" vertical="center"/>
    </xf>
    <xf numFmtId="0" fontId="9" fillId="3" borderId="0" xfId="8" applyFont="1" applyFill="1" applyBorder="1" applyAlignment="1" applyProtection="1">
      <alignment horizontal="center" vertical="center"/>
    </xf>
    <xf numFmtId="49" fontId="8" fillId="3" borderId="0" xfId="8" quotePrefix="1" applyNumberFormat="1" applyFont="1" applyFill="1" applyBorder="1" applyAlignment="1" applyProtection="1">
      <alignment horizontal="center" vertical="center"/>
    </xf>
    <xf numFmtId="0" fontId="8" fillId="3" borderId="0" xfId="8" applyFont="1" applyFill="1" applyBorder="1" applyAlignment="1" applyProtection="1">
      <alignment vertical="center"/>
    </xf>
    <xf numFmtId="49" fontId="8" fillId="3" borderId="0" xfId="8" applyNumberFormat="1" applyFont="1" applyFill="1" applyBorder="1" applyAlignment="1" applyProtection="1">
      <alignment horizontal="center" vertical="center"/>
    </xf>
    <xf numFmtId="0" fontId="8" fillId="3" borderId="0" xfId="8" applyFont="1" applyFill="1" applyAlignment="1">
      <alignment horizontal="right" vertical="center"/>
    </xf>
    <xf numFmtId="0" fontId="8" fillId="3" borderId="0" xfId="8" applyFont="1" applyFill="1" applyAlignment="1">
      <alignment horizontal="center" vertical="center"/>
    </xf>
    <xf numFmtId="0" fontId="8" fillId="3" borderId="0" xfId="8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vertical="center" wrapText="1"/>
    </xf>
    <xf numFmtId="3" fontId="7" fillId="0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1" fontId="10" fillId="0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3" fontId="10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1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right" vertical="center" wrapText="1"/>
    </xf>
    <xf numFmtId="1" fontId="7" fillId="0" borderId="0" xfId="0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 wrapText="1"/>
    </xf>
    <xf numFmtId="1" fontId="7" fillId="0" borderId="0" xfId="0" applyNumberFormat="1" applyFont="1" applyFill="1" applyBorder="1" applyAlignment="1" applyProtection="1">
      <alignment horizontal="left" vertical="center" wrapText="1"/>
    </xf>
    <xf numFmtId="3" fontId="7" fillId="0" borderId="0" xfId="0" applyNumberFormat="1" applyFont="1" applyFill="1" applyBorder="1" applyAlignment="1" applyProtection="1">
      <alignment horizontal="center" vertical="center"/>
    </xf>
    <xf numFmtId="1" fontId="11" fillId="0" borderId="0" xfId="0" applyNumberFormat="1" applyFont="1" applyFill="1" applyBorder="1" applyAlignment="1" applyProtection="1">
      <alignment horizontal="left" vertical="center" wrapText="1"/>
    </xf>
    <xf numFmtId="2" fontId="11" fillId="0" borderId="0" xfId="0" applyNumberFormat="1" applyFont="1" applyFill="1" applyBorder="1" applyAlignment="1" applyProtection="1">
      <alignment horizontal="left" vertical="center" wrapText="1"/>
    </xf>
    <xf numFmtId="3" fontId="11" fillId="0" borderId="0" xfId="0" applyNumberFormat="1" applyFont="1" applyFill="1" applyBorder="1" applyAlignment="1" applyProtection="1">
      <alignment horizontal="right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 applyProtection="1">
      <alignment horizontal="right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2" fontId="10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3" fontId="7" fillId="0" borderId="2" xfId="0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Fill="1" applyBorder="1" applyAlignment="1" applyProtection="1">
      <alignment horizontal="left" vertical="center" wrapText="1"/>
    </xf>
    <xf numFmtId="3" fontId="10" fillId="0" borderId="0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Fill="1" applyBorder="1" applyAlignment="1" applyProtection="1">
      <alignment horizontal="center"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3" fontId="11" fillId="0" borderId="0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 applyProtection="1">
      <alignment horizontal="right" vertical="center"/>
    </xf>
    <xf numFmtId="3" fontId="7" fillId="0" borderId="2" xfId="0" applyNumberFormat="1" applyFont="1" applyFill="1" applyBorder="1" applyAlignment="1" applyProtection="1">
      <alignment horizontal="right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</xf>
    <xf numFmtId="1" fontId="10" fillId="0" borderId="0" xfId="3" applyNumberFormat="1" applyFont="1" applyFill="1" applyBorder="1" applyAlignment="1" applyProtection="1">
      <alignment vertical="center"/>
    </xf>
    <xf numFmtId="2" fontId="10" fillId="0" borderId="0" xfId="3" applyNumberFormat="1" applyFont="1" applyFill="1" applyBorder="1" applyAlignment="1" applyProtection="1">
      <alignment horizontal="left" vertical="center" wrapText="1"/>
    </xf>
    <xf numFmtId="1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 wrapText="1"/>
    </xf>
    <xf numFmtId="3" fontId="7" fillId="0" borderId="3" xfId="0" applyNumberFormat="1" applyFont="1" applyFill="1" applyBorder="1" applyAlignment="1" applyProtection="1">
      <alignment horizontal="right" vertical="center"/>
    </xf>
    <xf numFmtId="3" fontId="7" fillId="0" borderId="3" xfId="0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left" vertical="center" wrapText="1"/>
    </xf>
    <xf numFmtId="1" fontId="11" fillId="0" borderId="0" xfId="0" applyNumberFormat="1" applyFont="1" applyFill="1" applyBorder="1" applyAlignment="1" applyProtection="1">
      <alignment vertical="center"/>
    </xf>
    <xf numFmtId="1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 wrapText="1"/>
    </xf>
    <xf numFmtId="3" fontId="7" fillId="0" borderId="4" xfId="0" applyNumberFormat="1" applyFont="1" applyFill="1" applyBorder="1" applyAlignment="1" applyProtection="1">
      <alignment horizontal="right" vertical="center"/>
    </xf>
    <xf numFmtId="3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wrapText="1"/>
    </xf>
    <xf numFmtId="3" fontId="10" fillId="0" borderId="0" xfId="0" applyNumberFormat="1" applyFont="1" applyFill="1" applyBorder="1" applyAlignment="1" applyProtection="1">
      <alignment horizontal="left" vertical="center" wrapText="1"/>
    </xf>
    <xf numFmtId="3" fontId="11" fillId="0" borderId="0" xfId="3" applyNumberFormat="1" applyFont="1" applyFill="1" applyBorder="1" applyAlignment="1" applyProtection="1">
      <alignment horizontal="right" vertical="center"/>
    </xf>
    <xf numFmtId="3" fontId="11" fillId="0" borderId="0" xfId="3" applyNumberFormat="1" applyFont="1" applyFill="1" applyBorder="1" applyAlignment="1" applyProtection="1">
      <alignment horizontal="center" vertical="center"/>
    </xf>
    <xf numFmtId="0" fontId="7" fillId="0" borderId="0" xfId="5" applyFont="1" applyFill="1" applyBorder="1" applyAlignment="1" applyProtection="1">
      <alignment vertical="center"/>
    </xf>
    <xf numFmtId="0" fontId="7" fillId="0" borderId="0" xfId="5" applyFont="1" applyFill="1" applyBorder="1" applyAlignment="1" applyProtection="1">
      <alignment horizontal="left" vertical="center" wrapText="1"/>
    </xf>
    <xf numFmtId="0" fontId="10" fillId="0" borderId="0" xfId="5" applyFont="1" applyFill="1" applyBorder="1" applyAlignment="1" applyProtection="1">
      <alignment vertical="center"/>
    </xf>
    <xf numFmtId="0" fontId="10" fillId="0" borderId="0" xfId="5" applyFont="1" applyFill="1" applyBorder="1" applyAlignment="1" applyProtection="1">
      <alignment horizontal="center" vertical="center"/>
    </xf>
    <xf numFmtId="0" fontId="7" fillId="0" borderId="3" xfId="5" applyFont="1" applyFill="1" applyBorder="1" applyAlignment="1" applyProtection="1">
      <alignment horizontal="center" vertical="center" wrapText="1"/>
    </xf>
    <xf numFmtId="0" fontId="7" fillId="0" borderId="2" xfId="5" applyFont="1" applyFill="1" applyBorder="1" applyAlignment="1" applyProtection="1">
      <alignment horizontal="center" vertical="center" wrapText="1"/>
    </xf>
    <xf numFmtId="3" fontId="7" fillId="0" borderId="2" xfId="5" applyNumberFormat="1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horizontal="center" vertical="center" wrapText="1"/>
    </xf>
    <xf numFmtId="3" fontId="7" fillId="0" borderId="0" xfId="5" applyNumberFormat="1" applyFont="1" applyFill="1" applyBorder="1" applyAlignment="1" applyProtection="1">
      <alignment horizontal="right" vertical="center" wrapText="1"/>
    </xf>
    <xf numFmtId="3" fontId="7" fillId="0" borderId="0" xfId="5" applyNumberFormat="1" applyFont="1" applyFill="1" applyBorder="1" applyAlignment="1" applyProtection="1">
      <alignment horizontal="center" vertical="center" wrapText="1"/>
    </xf>
    <xf numFmtId="0" fontId="10" fillId="0" borderId="0" xfId="5" applyFont="1" applyFill="1" applyBorder="1" applyAlignment="1" applyProtection="1">
      <alignment horizontal="right" vertical="center" wrapText="1"/>
    </xf>
    <xf numFmtId="0" fontId="10" fillId="0" borderId="0" xfId="5" applyFont="1" applyFill="1" applyBorder="1" applyAlignment="1" applyProtection="1">
      <alignment horizontal="left" vertical="center" wrapText="1"/>
    </xf>
    <xf numFmtId="3" fontId="10" fillId="0" borderId="0" xfId="5" applyNumberFormat="1" applyFont="1" applyFill="1" applyBorder="1" applyAlignment="1" applyProtection="1">
      <alignment horizontal="right" vertical="center" wrapText="1"/>
    </xf>
    <xf numFmtId="3" fontId="10" fillId="0" borderId="0" xfId="5" applyNumberFormat="1" applyFont="1" applyFill="1" applyBorder="1" applyAlignment="1" applyProtection="1">
      <alignment horizontal="center" vertical="center" wrapText="1"/>
    </xf>
    <xf numFmtId="1" fontId="10" fillId="2" borderId="3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left" vertical="center" wrapText="1"/>
    </xf>
    <xf numFmtId="3" fontId="7" fillId="2" borderId="3" xfId="0" applyNumberFormat="1" applyFont="1" applyFill="1" applyBorder="1" applyAlignment="1" applyProtection="1">
      <alignment horizontal="right" vertical="center" wrapText="1"/>
    </xf>
    <xf numFmtId="3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0" xfId="5" applyFont="1" applyFill="1" applyBorder="1" applyAlignment="1" applyProtection="1">
      <alignment vertical="center"/>
    </xf>
    <xf numFmtId="0" fontId="7" fillId="0" borderId="0" xfId="5" applyFont="1" applyFill="1" applyBorder="1" applyAlignment="1" applyProtection="1">
      <alignment horizontal="right" vertical="center" wrapText="1"/>
    </xf>
    <xf numFmtId="0" fontId="10" fillId="0" borderId="0" xfId="5" applyFont="1" applyFill="1" applyBorder="1" applyAlignment="1" applyProtection="1">
      <alignment vertical="center" wrapText="1"/>
    </xf>
    <xf numFmtId="0" fontId="7" fillId="0" borderId="0" xfId="2" applyFont="1" applyFill="1" applyBorder="1" applyProtection="1"/>
    <xf numFmtId="0" fontId="10" fillId="0" borderId="0" xfId="2" applyFont="1" applyFill="1" applyBorder="1" applyAlignment="1" applyProtection="1">
      <alignment wrapText="1"/>
    </xf>
    <xf numFmtId="3" fontId="7" fillId="0" borderId="0" xfId="2" applyNumberFormat="1" applyFont="1" applyFill="1" applyBorder="1" applyAlignment="1" applyProtection="1">
      <alignment horizontal="right" wrapText="1"/>
    </xf>
    <xf numFmtId="3" fontId="7" fillId="0" borderId="0" xfId="2" applyNumberFormat="1" applyFont="1" applyFill="1" applyBorder="1" applyAlignment="1" applyProtection="1">
      <alignment horizontal="center" wrapText="1"/>
    </xf>
    <xf numFmtId="0" fontId="10" fillId="0" borderId="0" xfId="2" applyFont="1" applyFill="1" applyBorder="1" applyProtection="1"/>
    <xf numFmtId="0" fontId="7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 wrapText="1"/>
    </xf>
    <xf numFmtId="3" fontId="7" fillId="0" borderId="0" xfId="2" applyNumberFormat="1" applyFont="1" applyFill="1" applyBorder="1" applyAlignment="1" applyProtection="1">
      <alignment horizontal="right" vertical="center" wrapText="1"/>
    </xf>
    <xf numFmtId="3" fontId="7" fillId="0" borderId="0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center" wrapText="1"/>
    </xf>
    <xf numFmtId="0" fontId="11" fillId="0" borderId="0" xfId="2" applyFont="1" applyFill="1" applyBorder="1" applyAlignment="1" applyProtection="1">
      <alignment horizontal="left" vertical="center" wrapText="1"/>
    </xf>
    <xf numFmtId="3" fontId="11" fillId="0" borderId="0" xfId="2" applyNumberFormat="1" applyFont="1" applyFill="1" applyBorder="1" applyAlignment="1" applyProtection="1">
      <alignment horizontal="right" vertical="center" wrapText="1"/>
    </xf>
    <xf numFmtId="3" fontId="11" fillId="0" borderId="0" xfId="2" applyNumberFormat="1" applyFont="1" applyFill="1" applyBorder="1" applyAlignment="1" applyProtection="1">
      <alignment horizontal="center" vertical="center" wrapText="1"/>
    </xf>
    <xf numFmtId="0" fontId="10" fillId="0" borderId="0" xfId="2" quotePrefix="1" applyFont="1" applyFill="1" applyBorder="1" applyAlignment="1" applyProtection="1">
      <alignment horizontal="right" vertical="center"/>
    </xf>
    <xf numFmtId="0" fontId="10" fillId="0" borderId="0" xfId="2" applyFont="1" applyFill="1" applyBorder="1" applyAlignment="1" applyProtection="1">
      <alignment horizontal="left" vertical="center" wrapText="1"/>
    </xf>
    <xf numFmtId="3" fontId="10" fillId="0" borderId="0" xfId="2" quotePrefix="1" applyNumberFormat="1" applyFont="1" applyFill="1" applyBorder="1" applyAlignment="1" applyProtection="1">
      <alignment horizontal="right" vertical="center" wrapText="1"/>
    </xf>
    <xf numFmtId="3" fontId="10" fillId="0" borderId="0" xfId="2" quotePrefix="1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vertical="center" wrapText="1"/>
    </xf>
    <xf numFmtId="0" fontId="11" fillId="0" borderId="0" xfId="2" quotePrefix="1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vertical="center" wrapText="1"/>
    </xf>
    <xf numFmtId="3" fontId="11" fillId="0" borderId="0" xfId="2" quotePrefix="1" applyNumberFormat="1" applyFont="1" applyFill="1" applyBorder="1" applyAlignment="1" applyProtection="1">
      <alignment horizontal="right" vertical="center" wrapText="1"/>
    </xf>
    <xf numFmtId="3" fontId="11" fillId="0" borderId="0" xfId="2" quotePrefix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Protection="1"/>
    <xf numFmtId="0" fontId="7" fillId="0" borderId="0" xfId="2" quotePrefix="1" applyFont="1" applyFill="1" applyBorder="1" applyAlignment="1" applyProtection="1">
      <alignment horizontal="left" vertical="center"/>
    </xf>
    <xf numFmtId="3" fontId="7" fillId="0" borderId="0" xfId="2" quotePrefix="1" applyNumberFormat="1" applyFont="1" applyFill="1" applyBorder="1" applyAlignment="1" applyProtection="1">
      <alignment horizontal="right" vertical="center" wrapText="1"/>
    </xf>
    <xf numFmtId="3" fontId="7" fillId="0" borderId="0" xfId="2" quotePrefix="1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right" vertical="center"/>
    </xf>
    <xf numFmtId="3" fontId="10" fillId="0" borderId="0" xfId="2" applyNumberFormat="1" applyFont="1" applyFill="1" applyBorder="1" applyAlignment="1" applyProtection="1">
      <alignment horizontal="right" vertical="center" wrapText="1"/>
    </xf>
    <xf numFmtId="3" fontId="10" fillId="0" borderId="0" xfId="2" applyNumberFormat="1" applyFont="1" applyFill="1" applyBorder="1" applyAlignment="1" applyProtection="1">
      <alignment horizontal="center" vertical="center" wrapText="1"/>
    </xf>
    <xf numFmtId="0" fontId="11" fillId="0" borderId="0" xfId="2" quotePrefix="1" applyFont="1" applyFill="1" applyBorder="1" applyAlignment="1" applyProtection="1">
      <alignment horizontal="left" vertical="center" wrapText="1"/>
    </xf>
    <xf numFmtId="0" fontId="10" fillId="0" borderId="0" xfId="2" applyFont="1" applyFill="1" applyBorder="1" applyAlignment="1" applyProtection="1">
      <alignment vertical="center"/>
    </xf>
    <xf numFmtId="0" fontId="7" fillId="2" borderId="0" xfId="2" applyFont="1" applyFill="1" applyBorder="1" applyProtection="1"/>
    <xf numFmtId="1" fontId="10" fillId="0" borderId="0" xfId="0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 wrapText="1"/>
    </xf>
    <xf numFmtId="3" fontId="7" fillId="2" borderId="0" xfId="0" applyNumberFormat="1" applyFont="1" applyFill="1" applyBorder="1" applyAlignment="1" applyProtection="1">
      <alignment horizontal="right" vertical="center" wrapText="1"/>
    </xf>
    <xf numFmtId="3" fontId="7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5" applyFont="1" applyFill="1" applyBorder="1" applyAlignment="1" applyProtection="1">
      <alignment horizontal="left" vertical="center" wrapText="1"/>
    </xf>
    <xf numFmtId="3" fontId="11" fillId="0" borderId="0" xfId="5" applyNumberFormat="1" applyFont="1" applyFill="1" applyBorder="1" applyAlignment="1" applyProtection="1">
      <alignment horizontal="right" vertical="center" wrapText="1"/>
    </xf>
    <xf numFmtId="3" fontId="11" fillId="0" borderId="0" xfId="5" applyNumberFormat="1" applyFont="1" applyFill="1" applyBorder="1" applyAlignment="1" applyProtection="1">
      <alignment horizontal="center" vertical="center" wrapText="1"/>
    </xf>
    <xf numFmtId="0" fontId="11" fillId="0" borderId="0" xfId="5" applyFont="1" applyFill="1" applyBorder="1" applyAlignment="1" applyProtection="1">
      <alignment vertical="center"/>
    </xf>
    <xf numFmtId="0" fontId="10" fillId="0" borderId="0" xfId="5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4" xfId="5" applyFont="1" applyFill="1" applyBorder="1" applyAlignment="1" applyProtection="1">
      <alignment horizontal="center" vertical="center" wrapText="1"/>
    </xf>
    <xf numFmtId="3" fontId="7" fillId="0" borderId="4" xfId="0" applyNumberFormat="1" applyFont="1" applyFill="1" applyBorder="1" applyAlignment="1" applyProtection="1">
      <alignment horizontal="center" vertical="center" wrapText="1"/>
    </xf>
    <xf numFmtId="3" fontId="7" fillId="0" borderId="4" xfId="5" applyNumberFormat="1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0" xfId="5" applyNumberFormat="1" applyFont="1" applyFill="1" applyBorder="1" applyAlignment="1" applyProtection="1">
      <alignment vertical="center"/>
    </xf>
    <xf numFmtId="0" fontId="7" fillId="3" borderId="1" xfId="8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1" fontId="10" fillId="0" borderId="0" xfId="0" applyNumberFormat="1" applyFont="1" applyFill="1" applyBorder="1" applyAlignment="1" applyProtection="1">
      <alignment horizontal="left" vertical="center" wrapText="1"/>
    </xf>
  </cellXfs>
  <cellStyles count="12">
    <cellStyle name="Normal" xfId="0" builtinId="0"/>
    <cellStyle name="Normal 15 2" xfId="3"/>
    <cellStyle name="Normal 2" xfId="9"/>
    <cellStyle name="Normal 2 2" xfId="11"/>
    <cellStyle name="Normal 26" xfId="5"/>
    <cellStyle name="Normal 26 2 2 3 2" xfId="7"/>
    <cellStyle name="Normal 32" xfId="8"/>
    <cellStyle name="Normal 33" xfId="6"/>
    <cellStyle name="Normal 34" xfId="4"/>
    <cellStyle name="Normal_Budzet RS za 2008. godinu 2" xfId="2"/>
    <cellStyle name="Obično_List1" xfId="10"/>
    <cellStyle name="Percent" xfId="1" builtinId="5"/>
  </cellStyles>
  <dxfs count="0"/>
  <tableStyles count="0" defaultTableStyle="TableStyleMedium2" defaultPivotStyle="PivotStyleLight16"/>
  <colors>
    <mruColors>
      <color rgb="FFFFFFCC"/>
      <color rgb="FFFFCCFF"/>
      <color rgb="FFCC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DKANDA\My%20Local%20Documents\India%20March%2000%20mission\medt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BIH\BOP\BiH-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esanovic/Desktop/Users/sblagojevic/AppData/Local/Microsoft/Windows/Temporary%20Internet%20Files/Content.Outlook/QVQNZBZG/Plate%20i%20zaposleni%20za%20mart%202013%20god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OC"/>
      <sheetName val="Input"/>
      <sheetName val="WEO Assumptions"/>
      <sheetName val="Key Assumptions"/>
      <sheetName val="Real"/>
      <sheetName val="Realqtr"/>
      <sheetName val="RealCY"/>
      <sheetName val="Inflation"/>
      <sheetName val="External"/>
      <sheetName val="Externalqtr"/>
      <sheetName val="Money"/>
      <sheetName val="Fiscal"/>
      <sheetName val="ControlSheet"/>
      <sheetName val="WEO"/>
      <sheetName val="WEOqtr"/>
      <sheetName val="Output Tables"/>
      <sheetName val="Scenarios"/>
      <sheetName val="Macros"/>
      <sheetName val="SLD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s_m"/>
      <sheetName val="Output to MT"/>
      <sheetName val="Output to DSA"/>
      <sheetName val="Imp (euro)"/>
      <sheetName val="BOP-SR"/>
      <sheetName val="BOP-SR (euro)"/>
      <sheetName val="Texttable"/>
      <sheetName val="Input trade custom&amp;SA"/>
      <sheetName val="Proj_imp_sa"/>
      <sheetName val="Proj_exp_sa"/>
      <sheetName val="Chart1_euro"/>
      <sheetName val="Chart2_euro"/>
      <sheetName val="Chart1_us$"/>
      <sheetName val="Chart2_us"/>
      <sheetName val="Priv transf"/>
      <sheetName val="Serv &amp; Inc"/>
      <sheetName val="Exp"/>
      <sheetName val="Exp (euro)"/>
      <sheetName val="Imp"/>
      <sheetName val="Input Trade DOT"/>
      <sheetName val=" Input Trade_SA DOT"/>
      <sheetName val="DOT_exports"/>
      <sheetName val="DOT_imp"/>
      <sheetName val="Proj_tb_dot"/>
      <sheetName val="Proj_tb_sa"/>
      <sheetName val="CBBH CA_$"/>
      <sheetName val="CBBH bop"/>
      <sheetName val="ControlSheet"/>
      <sheetName val="Vulnerability-SR"/>
      <sheetName val="Financing-SR"/>
      <sheetName val="Vulnerability-EUR"/>
      <sheetName val="Financing-EU"/>
      <sheetName val="Customs revenues"/>
      <sheetName val="BOP-SR (Copy SR 2005) Art IV)"/>
      <sheetName val="BOP-SR (mission)"/>
      <sheetName val="Output to other files"/>
      <sheetName val="BOP_euro"/>
      <sheetName val="Sheet2"/>
      <sheetName val="vulnerab-SR"/>
      <sheetName val="revision"/>
      <sheetName val="Debt"/>
      <sheetName val="remittances"/>
      <sheetName val="Reserves"/>
      <sheetName val="weights"/>
      <sheetName val="Imp proj."/>
      <sheetName val="Exp proj"/>
      <sheetName val="Cust rev tab"/>
      <sheetName val="XM_Charts"/>
      <sheetName val="Cust rev"/>
      <sheetName val="Dutch"/>
      <sheetName val="Debt-SR"/>
      <sheetName val="BOP-SR (US$)"/>
      <sheetName val="Vul-SR"/>
      <sheetName val="Sheet1"/>
      <sheetName val="Chart1"/>
      <sheetName val="Chart2"/>
      <sheetName val="Chart3"/>
      <sheetName val="Table-transf"/>
      <sheetName val="Vul_Ex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e 03"/>
      <sheetName val="Zaposleni"/>
      <sheetName val="Plate i zaposleni za mart 2013 "/>
    </sheetNames>
    <definedNames>
      <definedName name="Load_Op" refersTo="#REF!"/>
      <definedName name="Save_Op" refersTo="#REF!"/>
    </definedNames>
    <sheetDataSet>
      <sheetData sheetId="0">
        <row r="19">
          <cell r="AW19">
            <v>1938132.36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84"/>
  <sheetViews>
    <sheetView view="pageBreakPreview" zoomScale="80" zoomScaleNormal="80" zoomScaleSheetLayoutView="80" workbookViewId="0">
      <selection activeCell="F1" sqref="F1"/>
    </sheetView>
  </sheetViews>
  <sheetFormatPr defaultRowHeight="15.75" x14ac:dyDescent="0.2"/>
  <cols>
    <col min="1" max="1" width="6" style="1" customWidth="1"/>
    <col min="2" max="2" width="15.85546875" style="1" customWidth="1"/>
    <col min="3" max="3" width="116" style="1" customWidth="1"/>
    <col min="4" max="4" width="11.140625" style="9" customWidth="1"/>
    <col min="5" max="5" width="7.140625" style="10" customWidth="1"/>
    <col min="6" max="256" width="9.140625" style="1"/>
    <col min="257" max="257" width="7.140625" style="1" customWidth="1"/>
    <col min="258" max="258" width="13.7109375" style="1" customWidth="1"/>
    <col min="259" max="259" width="154.28515625" style="1" customWidth="1"/>
    <col min="260" max="260" width="14.7109375" style="1" customWidth="1"/>
    <col min="261" max="261" width="7.140625" style="1" customWidth="1"/>
    <col min="262" max="512" width="9.140625" style="1"/>
    <col min="513" max="513" width="7.140625" style="1" customWidth="1"/>
    <col min="514" max="514" width="13.7109375" style="1" customWidth="1"/>
    <col min="515" max="515" width="154.28515625" style="1" customWidth="1"/>
    <col min="516" max="516" width="14.7109375" style="1" customWidth="1"/>
    <col min="517" max="517" width="7.140625" style="1" customWidth="1"/>
    <col min="518" max="768" width="9.140625" style="1"/>
    <col min="769" max="769" width="7.140625" style="1" customWidth="1"/>
    <col min="770" max="770" width="13.7109375" style="1" customWidth="1"/>
    <col min="771" max="771" width="154.28515625" style="1" customWidth="1"/>
    <col min="772" max="772" width="14.7109375" style="1" customWidth="1"/>
    <col min="773" max="773" width="7.140625" style="1" customWidth="1"/>
    <col min="774" max="1024" width="9.140625" style="1"/>
    <col min="1025" max="1025" width="7.140625" style="1" customWidth="1"/>
    <col min="1026" max="1026" width="13.7109375" style="1" customWidth="1"/>
    <col min="1027" max="1027" width="154.28515625" style="1" customWidth="1"/>
    <col min="1028" max="1028" width="14.7109375" style="1" customWidth="1"/>
    <col min="1029" max="1029" width="7.140625" style="1" customWidth="1"/>
    <col min="1030" max="1280" width="9.140625" style="1"/>
    <col min="1281" max="1281" width="7.140625" style="1" customWidth="1"/>
    <col min="1282" max="1282" width="13.7109375" style="1" customWidth="1"/>
    <col min="1283" max="1283" width="154.28515625" style="1" customWidth="1"/>
    <col min="1284" max="1284" width="14.7109375" style="1" customWidth="1"/>
    <col min="1285" max="1285" width="7.140625" style="1" customWidth="1"/>
    <col min="1286" max="1536" width="9.140625" style="1"/>
    <col min="1537" max="1537" width="7.140625" style="1" customWidth="1"/>
    <col min="1538" max="1538" width="13.7109375" style="1" customWidth="1"/>
    <col min="1539" max="1539" width="154.28515625" style="1" customWidth="1"/>
    <col min="1540" max="1540" width="14.7109375" style="1" customWidth="1"/>
    <col min="1541" max="1541" width="7.140625" style="1" customWidth="1"/>
    <col min="1542" max="1792" width="9.140625" style="1"/>
    <col min="1793" max="1793" width="7.140625" style="1" customWidth="1"/>
    <col min="1794" max="1794" width="13.7109375" style="1" customWidth="1"/>
    <col min="1795" max="1795" width="154.28515625" style="1" customWidth="1"/>
    <col min="1796" max="1796" width="14.7109375" style="1" customWidth="1"/>
    <col min="1797" max="1797" width="7.140625" style="1" customWidth="1"/>
    <col min="1798" max="2048" width="9.140625" style="1"/>
    <col min="2049" max="2049" width="7.140625" style="1" customWidth="1"/>
    <col min="2050" max="2050" width="13.7109375" style="1" customWidth="1"/>
    <col min="2051" max="2051" width="154.28515625" style="1" customWidth="1"/>
    <col min="2052" max="2052" width="14.7109375" style="1" customWidth="1"/>
    <col min="2053" max="2053" width="7.140625" style="1" customWidth="1"/>
    <col min="2054" max="2304" width="9.140625" style="1"/>
    <col min="2305" max="2305" width="7.140625" style="1" customWidth="1"/>
    <col min="2306" max="2306" width="13.7109375" style="1" customWidth="1"/>
    <col min="2307" max="2307" width="154.28515625" style="1" customWidth="1"/>
    <col min="2308" max="2308" width="14.7109375" style="1" customWidth="1"/>
    <col min="2309" max="2309" width="7.140625" style="1" customWidth="1"/>
    <col min="2310" max="2560" width="9.140625" style="1"/>
    <col min="2561" max="2561" width="7.140625" style="1" customWidth="1"/>
    <col min="2562" max="2562" width="13.7109375" style="1" customWidth="1"/>
    <col min="2563" max="2563" width="154.28515625" style="1" customWidth="1"/>
    <col min="2564" max="2564" width="14.7109375" style="1" customWidth="1"/>
    <col min="2565" max="2565" width="7.140625" style="1" customWidth="1"/>
    <col min="2566" max="2816" width="9.140625" style="1"/>
    <col min="2817" max="2817" width="7.140625" style="1" customWidth="1"/>
    <col min="2818" max="2818" width="13.7109375" style="1" customWidth="1"/>
    <col min="2819" max="2819" width="154.28515625" style="1" customWidth="1"/>
    <col min="2820" max="2820" width="14.7109375" style="1" customWidth="1"/>
    <col min="2821" max="2821" width="7.140625" style="1" customWidth="1"/>
    <col min="2822" max="3072" width="9.140625" style="1"/>
    <col min="3073" max="3073" width="7.140625" style="1" customWidth="1"/>
    <col min="3074" max="3074" width="13.7109375" style="1" customWidth="1"/>
    <col min="3075" max="3075" width="154.28515625" style="1" customWidth="1"/>
    <col min="3076" max="3076" width="14.7109375" style="1" customWidth="1"/>
    <col min="3077" max="3077" width="7.140625" style="1" customWidth="1"/>
    <col min="3078" max="3328" width="9.140625" style="1"/>
    <col min="3329" max="3329" width="7.140625" style="1" customWidth="1"/>
    <col min="3330" max="3330" width="13.7109375" style="1" customWidth="1"/>
    <col min="3331" max="3331" width="154.28515625" style="1" customWidth="1"/>
    <col min="3332" max="3332" width="14.7109375" style="1" customWidth="1"/>
    <col min="3333" max="3333" width="7.140625" style="1" customWidth="1"/>
    <col min="3334" max="3584" width="9.140625" style="1"/>
    <col min="3585" max="3585" width="7.140625" style="1" customWidth="1"/>
    <col min="3586" max="3586" width="13.7109375" style="1" customWidth="1"/>
    <col min="3587" max="3587" width="154.28515625" style="1" customWidth="1"/>
    <col min="3588" max="3588" width="14.7109375" style="1" customWidth="1"/>
    <col min="3589" max="3589" width="7.140625" style="1" customWidth="1"/>
    <col min="3590" max="3840" width="9.140625" style="1"/>
    <col min="3841" max="3841" width="7.140625" style="1" customWidth="1"/>
    <col min="3842" max="3842" width="13.7109375" style="1" customWidth="1"/>
    <col min="3843" max="3843" width="154.28515625" style="1" customWidth="1"/>
    <col min="3844" max="3844" width="14.7109375" style="1" customWidth="1"/>
    <col min="3845" max="3845" width="7.140625" style="1" customWidth="1"/>
    <col min="3846" max="4096" width="9.140625" style="1"/>
    <col min="4097" max="4097" width="7.140625" style="1" customWidth="1"/>
    <col min="4098" max="4098" width="13.7109375" style="1" customWidth="1"/>
    <col min="4099" max="4099" width="154.28515625" style="1" customWidth="1"/>
    <col min="4100" max="4100" width="14.7109375" style="1" customWidth="1"/>
    <col min="4101" max="4101" width="7.140625" style="1" customWidth="1"/>
    <col min="4102" max="4352" width="9.140625" style="1"/>
    <col min="4353" max="4353" width="7.140625" style="1" customWidth="1"/>
    <col min="4354" max="4354" width="13.7109375" style="1" customWidth="1"/>
    <col min="4355" max="4355" width="154.28515625" style="1" customWidth="1"/>
    <col min="4356" max="4356" width="14.7109375" style="1" customWidth="1"/>
    <col min="4357" max="4357" width="7.140625" style="1" customWidth="1"/>
    <col min="4358" max="4608" width="9.140625" style="1"/>
    <col min="4609" max="4609" width="7.140625" style="1" customWidth="1"/>
    <col min="4610" max="4610" width="13.7109375" style="1" customWidth="1"/>
    <col min="4611" max="4611" width="154.28515625" style="1" customWidth="1"/>
    <col min="4612" max="4612" width="14.7109375" style="1" customWidth="1"/>
    <col min="4613" max="4613" width="7.140625" style="1" customWidth="1"/>
    <col min="4614" max="4864" width="9.140625" style="1"/>
    <col min="4865" max="4865" width="7.140625" style="1" customWidth="1"/>
    <col min="4866" max="4866" width="13.7109375" style="1" customWidth="1"/>
    <col min="4867" max="4867" width="154.28515625" style="1" customWidth="1"/>
    <col min="4868" max="4868" width="14.7109375" style="1" customWidth="1"/>
    <col min="4869" max="4869" width="7.140625" style="1" customWidth="1"/>
    <col min="4870" max="5120" width="9.140625" style="1"/>
    <col min="5121" max="5121" width="7.140625" style="1" customWidth="1"/>
    <col min="5122" max="5122" width="13.7109375" style="1" customWidth="1"/>
    <col min="5123" max="5123" width="154.28515625" style="1" customWidth="1"/>
    <col min="5124" max="5124" width="14.7109375" style="1" customWidth="1"/>
    <col min="5125" max="5125" width="7.140625" style="1" customWidth="1"/>
    <col min="5126" max="5376" width="9.140625" style="1"/>
    <col min="5377" max="5377" width="7.140625" style="1" customWidth="1"/>
    <col min="5378" max="5378" width="13.7109375" style="1" customWidth="1"/>
    <col min="5379" max="5379" width="154.28515625" style="1" customWidth="1"/>
    <col min="5380" max="5380" width="14.7109375" style="1" customWidth="1"/>
    <col min="5381" max="5381" width="7.140625" style="1" customWidth="1"/>
    <col min="5382" max="5632" width="9.140625" style="1"/>
    <col min="5633" max="5633" width="7.140625" style="1" customWidth="1"/>
    <col min="5634" max="5634" width="13.7109375" style="1" customWidth="1"/>
    <col min="5635" max="5635" width="154.28515625" style="1" customWidth="1"/>
    <col min="5636" max="5636" width="14.7109375" style="1" customWidth="1"/>
    <col min="5637" max="5637" width="7.140625" style="1" customWidth="1"/>
    <col min="5638" max="5888" width="9.140625" style="1"/>
    <col min="5889" max="5889" width="7.140625" style="1" customWidth="1"/>
    <col min="5890" max="5890" width="13.7109375" style="1" customWidth="1"/>
    <col min="5891" max="5891" width="154.28515625" style="1" customWidth="1"/>
    <col min="5892" max="5892" width="14.7109375" style="1" customWidth="1"/>
    <col min="5893" max="5893" width="7.140625" style="1" customWidth="1"/>
    <col min="5894" max="6144" width="9.140625" style="1"/>
    <col min="6145" max="6145" width="7.140625" style="1" customWidth="1"/>
    <col min="6146" max="6146" width="13.7109375" style="1" customWidth="1"/>
    <col min="6147" max="6147" width="154.28515625" style="1" customWidth="1"/>
    <col min="6148" max="6148" width="14.7109375" style="1" customWidth="1"/>
    <col min="6149" max="6149" width="7.140625" style="1" customWidth="1"/>
    <col min="6150" max="6400" width="9.140625" style="1"/>
    <col min="6401" max="6401" width="7.140625" style="1" customWidth="1"/>
    <col min="6402" max="6402" width="13.7109375" style="1" customWidth="1"/>
    <col min="6403" max="6403" width="154.28515625" style="1" customWidth="1"/>
    <col min="6404" max="6404" width="14.7109375" style="1" customWidth="1"/>
    <col min="6405" max="6405" width="7.140625" style="1" customWidth="1"/>
    <col min="6406" max="6656" width="9.140625" style="1"/>
    <col min="6657" max="6657" width="7.140625" style="1" customWidth="1"/>
    <col min="6658" max="6658" width="13.7109375" style="1" customWidth="1"/>
    <col min="6659" max="6659" width="154.28515625" style="1" customWidth="1"/>
    <col min="6660" max="6660" width="14.7109375" style="1" customWidth="1"/>
    <col min="6661" max="6661" width="7.140625" style="1" customWidth="1"/>
    <col min="6662" max="6912" width="9.140625" style="1"/>
    <col min="6913" max="6913" width="7.140625" style="1" customWidth="1"/>
    <col min="6914" max="6914" width="13.7109375" style="1" customWidth="1"/>
    <col min="6915" max="6915" width="154.28515625" style="1" customWidth="1"/>
    <col min="6916" max="6916" width="14.7109375" style="1" customWidth="1"/>
    <col min="6917" max="6917" width="7.140625" style="1" customWidth="1"/>
    <col min="6918" max="7168" width="9.140625" style="1"/>
    <col min="7169" max="7169" width="7.140625" style="1" customWidth="1"/>
    <col min="7170" max="7170" width="13.7109375" style="1" customWidth="1"/>
    <col min="7171" max="7171" width="154.28515625" style="1" customWidth="1"/>
    <col min="7172" max="7172" width="14.7109375" style="1" customWidth="1"/>
    <col min="7173" max="7173" width="7.140625" style="1" customWidth="1"/>
    <col min="7174" max="7424" width="9.140625" style="1"/>
    <col min="7425" max="7425" width="7.140625" style="1" customWidth="1"/>
    <col min="7426" max="7426" width="13.7109375" style="1" customWidth="1"/>
    <col min="7427" max="7427" width="154.28515625" style="1" customWidth="1"/>
    <col min="7428" max="7428" width="14.7109375" style="1" customWidth="1"/>
    <col min="7429" max="7429" width="7.140625" style="1" customWidth="1"/>
    <col min="7430" max="7680" width="9.140625" style="1"/>
    <col min="7681" max="7681" width="7.140625" style="1" customWidth="1"/>
    <col min="7682" max="7682" width="13.7109375" style="1" customWidth="1"/>
    <col min="7683" max="7683" width="154.28515625" style="1" customWidth="1"/>
    <col min="7684" max="7684" width="14.7109375" style="1" customWidth="1"/>
    <col min="7685" max="7685" width="7.140625" style="1" customWidth="1"/>
    <col min="7686" max="7936" width="9.140625" style="1"/>
    <col min="7937" max="7937" width="7.140625" style="1" customWidth="1"/>
    <col min="7938" max="7938" width="13.7109375" style="1" customWidth="1"/>
    <col min="7939" max="7939" width="154.28515625" style="1" customWidth="1"/>
    <col min="7940" max="7940" width="14.7109375" style="1" customWidth="1"/>
    <col min="7941" max="7941" width="7.140625" style="1" customWidth="1"/>
    <col min="7942" max="8192" width="9.140625" style="1"/>
    <col min="8193" max="8193" width="7.140625" style="1" customWidth="1"/>
    <col min="8194" max="8194" width="13.7109375" style="1" customWidth="1"/>
    <col min="8195" max="8195" width="154.28515625" style="1" customWidth="1"/>
    <col min="8196" max="8196" width="14.7109375" style="1" customWidth="1"/>
    <col min="8197" max="8197" width="7.140625" style="1" customWidth="1"/>
    <col min="8198" max="8448" width="9.140625" style="1"/>
    <col min="8449" max="8449" width="7.140625" style="1" customWidth="1"/>
    <col min="8450" max="8450" width="13.7109375" style="1" customWidth="1"/>
    <col min="8451" max="8451" width="154.28515625" style="1" customWidth="1"/>
    <col min="8452" max="8452" width="14.7109375" style="1" customWidth="1"/>
    <col min="8453" max="8453" width="7.140625" style="1" customWidth="1"/>
    <col min="8454" max="8704" width="9.140625" style="1"/>
    <col min="8705" max="8705" width="7.140625" style="1" customWidth="1"/>
    <col min="8706" max="8706" width="13.7109375" style="1" customWidth="1"/>
    <col min="8707" max="8707" width="154.28515625" style="1" customWidth="1"/>
    <col min="8708" max="8708" width="14.7109375" style="1" customWidth="1"/>
    <col min="8709" max="8709" width="7.140625" style="1" customWidth="1"/>
    <col min="8710" max="8960" width="9.140625" style="1"/>
    <col min="8961" max="8961" width="7.140625" style="1" customWidth="1"/>
    <col min="8962" max="8962" width="13.7109375" style="1" customWidth="1"/>
    <col min="8963" max="8963" width="154.28515625" style="1" customWidth="1"/>
    <col min="8964" max="8964" width="14.7109375" style="1" customWidth="1"/>
    <col min="8965" max="8965" width="7.140625" style="1" customWidth="1"/>
    <col min="8966" max="9216" width="9.140625" style="1"/>
    <col min="9217" max="9217" width="7.140625" style="1" customWidth="1"/>
    <col min="9218" max="9218" width="13.7109375" style="1" customWidth="1"/>
    <col min="9219" max="9219" width="154.28515625" style="1" customWidth="1"/>
    <col min="9220" max="9220" width="14.7109375" style="1" customWidth="1"/>
    <col min="9221" max="9221" width="7.140625" style="1" customWidth="1"/>
    <col min="9222" max="9472" width="9.140625" style="1"/>
    <col min="9473" max="9473" width="7.140625" style="1" customWidth="1"/>
    <col min="9474" max="9474" width="13.7109375" style="1" customWidth="1"/>
    <col min="9475" max="9475" width="154.28515625" style="1" customWidth="1"/>
    <col min="9476" max="9476" width="14.7109375" style="1" customWidth="1"/>
    <col min="9477" max="9477" width="7.140625" style="1" customWidth="1"/>
    <col min="9478" max="9728" width="9.140625" style="1"/>
    <col min="9729" max="9729" width="7.140625" style="1" customWidth="1"/>
    <col min="9730" max="9730" width="13.7109375" style="1" customWidth="1"/>
    <col min="9731" max="9731" width="154.28515625" style="1" customWidth="1"/>
    <col min="9732" max="9732" width="14.7109375" style="1" customWidth="1"/>
    <col min="9733" max="9733" width="7.140625" style="1" customWidth="1"/>
    <col min="9734" max="9984" width="9.140625" style="1"/>
    <col min="9985" max="9985" width="7.140625" style="1" customWidth="1"/>
    <col min="9986" max="9986" width="13.7109375" style="1" customWidth="1"/>
    <col min="9987" max="9987" width="154.28515625" style="1" customWidth="1"/>
    <col min="9988" max="9988" width="14.7109375" style="1" customWidth="1"/>
    <col min="9989" max="9989" width="7.140625" style="1" customWidth="1"/>
    <col min="9990" max="10240" width="9.140625" style="1"/>
    <col min="10241" max="10241" width="7.140625" style="1" customWidth="1"/>
    <col min="10242" max="10242" width="13.7109375" style="1" customWidth="1"/>
    <col min="10243" max="10243" width="154.28515625" style="1" customWidth="1"/>
    <col min="10244" max="10244" width="14.7109375" style="1" customWidth="1"/>
    <col min="10245" max="10245" width="7.140625" style="1" customWidth="1"/>
    <col min="10246" max="10496" width="9.140625" style="1"/>
    <col min="10497" max="10497" width="7.140625" style="1" customWidth="1"/>
    <col min="10498" max="10498" width="13.7109375" style="1" customWidth="1"/>
    <col min="10499" max="10499" width="154.28515625" style="1" customWidth="1"/>
    <col min="10500" max="10500" width="14.7109375" style="1" customWidth="1"/>
    <col min="10501" max="10501" width="7.140625" style="1" customWidth="1"/>
    <col min="10502" max="10752" width="9.140625" style="1"/>
    <col min="10753" max="10753" width="7.140625" style="1" customWidth="1"/>
    <col min="10754" max="10754" width="13.7109375" style="1" customWidth="1"/>
    <col min="10755" max="10755" width="154.28515625" style="1" customWidth="1"/>
    <col min="10756" max="10756" width="14.7109375" style="1" customWidth="1"/>
    <col min="10757" max="10757" width="7.140625" style="1" customWidth="1"/>
    <col min="10758" max="11008" width="9.140625" style="1"/>
    <col min="11009" max="11009" width="7.140625" style="1" customWidth="1"/>
    <col min="11010" max="11010" width="13.7109375" style="1" customWidth="1"/>
    <col min="11011" max="11011" width="154.28515625" style="1" customWidth="1"/>
    <col min="11012" max="11012" width="14.7109375" style="1" customWidth="1"/>
    <col min="11013" max="11013" width="7.140625" style="1" customWidth="1"/>
    <col min="11014" max="11264" width="9.140625" style="1"/>
    <col min="11265" max="11265" width="7.140625" style="1" customWidth="1"/>
    <col min="11266" max="11266" width="13.7109375" style="1" customWidth="1"/>
    <col min="11267" max="11267" width="154.28515625" style="1" customWidth="1"/>
    <col min="11268" max="11268" width="14.7109375" style="1" customWidth="1"/>
    <col min="11269" max="11269" width="7.140625" style="1" customWidth="1"/>
    <col min="11270" max="11520" width="9.140625" style="1"/>
    <col min="11521" max="11521" width="7.140625" style="1" customWidth="1"/>
    <col min="11522" max="11522" width="13.7109375" style="1" customWidth="1"/>
    <col min="11523" max="11523" width="154.28515625" style="1" customWidth="1"/>
    <col min="11524" max="11524" width="14.7109375" style="1" customWidth="1"/>
    <col min="11525" max="11525" width="7.140625" style="1" customWidth="1"/>
    <col min="11526" max="11776" width="9.140625" style="1"/>
    <col min="11777" max="11777" width="7.140625" style="1" customWidth="1"/>
    <col min="11778" max="11778" width="13.7109375" style="1" customWidth="1"/>
    <col min="11779" max="11779" width="154.28515625" style="1" customWidth="1"/>
    <col min="11780" max="11780" width="14.7109375" style="1" customWidth="1"/>
    <col min="11781" max="11781" width="7.140625" style="1" customWidth="1"/>
    <col min="11782" max="12032" width="9.140625" style="1"/>
    <col min="12033" max="12033" width="7.140625" style="1" customWidth="1"/>
    <col min="12034" max="12034" width="13.7109375" style="1" customWidth="1"/>
    <col min="12035" max="12035" width="154.28515625" style="1" customWidth="1"/>
    <col min="12036" max="12036" width="14.7109375" style="1" customWidth="1"/>
    <col min="12037" max="12037" width="7.140625" style="1" customWidth="1"/>
    <col min="12038" max="12288" width="9.140625" style="1"/>
    <col min="12289" max="12289" width="7.140625" style="1" customWidth="1"/>
    <col min="12290" max="12290" width="13.7109375" style="1" customWidth="1"/>
    <col min="12291" max="12291" width="154.28515625" style="1" customWidth="1"/>
    <col min="12292" max="12292" width="14.7109375" style="1" customWidth="1"/>
    <col min="12293" max="12293" width="7.140625" style="1" customWidth="1"/>
    <col min="12294" max="12544" width="9.140625" style="1"/>
    <col min="12545" max="12545" width="7.140625" style="1" customWidth="1"/>
    <col min="12546" max="12546" width="13.7109375" style="1" customWidth="1"/>
    <col min="12547" max="12547" width="154.28515625" style="1" customWidth="1"/>
    <col min="12548" max="12548" width="14.7109375" style="1" customWidth="1"/>
    <col min="12549" max="12549" width="7.140625" style="1" customWidth="1"/>
    <col min="12550" max="12800" width="9.140625" style="1"/>
    <col min="12801" max="12801" width="7.140625" style="1" customWidth="1"/>
    <col min="12802" max="12802" width="13.7109375" style="1" customWidth="1"/>
    <col min="12803" max="12803" width="154.28515625" style="1" customWidth="1"/>
    <col min="12804" max="12804" width="14.7109375" style="1" customWidth="1"/>
    <col min="12805" max="12805" width="7.140625" style="1" customWidth="1"/>
    <col min="12806" max="13056" width="9.140625" style="1"/>
    <col min="13057" max="13057" width="7.140625" style="1" customWidth="1"/>
    <col min="13058" max="13058" width="13.7109375" style="1" customWidth="1"/>
    <col min="13059" max="13059" width="154.28515625" style="1" customWidth="1"/>
    <col min="13060" max="13060" width="14.7109375" style="1" customWidth="1"/>
    <col min="13061" max="13061" width="7.140625" style="1" customWidth="1"/>
    <col min="13062" max="13312" width="9.140625" style="1"/>
    <col min="13313" max="13313" width="7.140625" style="1" customWidth="1"/>
    <col min="13314" max="13314" width="13.7109375" style="1" customWidth="1"/>
    <col min="13315" max="13315" width="154.28515625" style="1" customWidth="1"/>
    <col min="13316" max="13316" width="14.7109375" style="1" customWidth="1"/>
    <col min="13317" max="13317" width="7.140625" style="1" customWidth="1"/>
    <col min="13318" max="13568" width="9.140625" style="1"/>
    <col min="13569" max="13569" width="7.140625" style="1" customWidth="1"/>
    <col min="13570" max="13570" width="13.7109375" style="1" customWidth="1"/>
    <col min="13571" max="13571" width="154.28515625" style="1" customWidth="1"/>
    <col min="13572" max="13572" width="14.7109375" style="1" customWidth="1"/>
    <col min="13573" max="13573" width="7.140625" style="1" customWidth="1"/>
    <col min="13574" max="13824" width="9.140625" style="1"/>
    <col min="13825" max="13825" width="7.140625" style="1" customWidth="1"/>
    <col min="13826" max="13826" width="13.7109375" style="1" customWidth="1"/>
    <col min="13827" max="13827" width="154.28515625" style="1" customWidth="1"/>
    <col min="13828" max="13828" width="14.7109375" style="1" customWidth="1"/>
    <col min="13829" max="13829" width="7.140625" style="1" customWidth="1"/>
    <col min="13830" max="14080" width="9.140625" style="1"/>
    <col min="14081" max="14081" width="7.140625" style="1" customWidth="1"/>
    <col min="14082" max="14082" width="13.7109375" style="1" customWidth="1"/>
    <col min="14083" max="14083" width="154.28515625" style="1" customWidth="1"/>
    <col min="14084" max="14084" width="14.7109375" style="1" customWidth="1"/>
    <col min="14085" max="14085" width="7.140625" style="1" customWidth="1"/>
    <col min="14086" max="14336" width="9.140625" style="1"/>
    <col min="14337" max="14337" width="7.140625" style="1" customWidth="1"/>
    <col min="14338" max="14338" width="13.7109375" style="1" customWidth="1"/>
    <col min="14339" max="14339" width="154.28515625" style="1" customWidth="1"/>
    <col min="14340" max="14340" width="14.7109375" style="1" customWidth="1"/>
    <col min="14341" max="14341" width="7.140625" style="1" customWidth="1"/>
    <col min="14342" max="14592" width="9.140625" style="1"/>
    <col min="14593" max="14593" width="7.140625" style="1" customWidth="1"/>
    <col min="14594" max="14594" width="13.7109375" style="1" customWidth="1"/>
    <col min="14595" max="14595" width="154.28515625" style="1" customWidth="1"/>
    <col min="14596" max="14596" width="14.7109375" style="1" customWidth="1"/>
    <col min="14597" max="14597" width="7.140625" style="1" customWidth="1"/>
    <col min="14598" max="14848" width="9.140625" style="1"/>
    <col min="14849" max="14849" width="7.140625" style="1" customWidth="1"/>
    <col min="14850" max="14850" width="13.7109375" style="1" customWidth="1"/>
    <col min="14851" max="14851" width="154.28515625" style="1" customWidth="1"/>
    <col min="14852" max="14852" width="14.7109375" style="1" customWidth="1"/>
    <col min="14853" max="14853" width="7.140625" style="1" customWidth="1"/>
    <col min="14854" max="15104" width="9.140625" style="1"/>
    <col min="15105" max="15105" width="7.140625" style="1" customWidth="1"/>
    <col min="15106" max="15106" width="13.7109375" style="1" customWidth="1"/>
    <col min="15107" max="15107" width="154.28515625" style="1" customWidth="1"/>
    <col min="15108" max="15108" width="14.7109375" style="1" customWidth="1"/>
    <col min="15109" max="15109" width="7.140625" style="1" customWidth="1"/>
    <col min="15110" max="15360" width="9.140625" style="1"/>
    <col min="15361" max="15361" width="7.140625" style="1" customWidth="1"/>
    <col min="15362" max="15362" width="13.7109375" style="1" customWidth="1"/>
    <col min="15363" max="15363" width="154.28515625" style="1" customWidth="1"/>
    <col min="15364" max="15364" width="14.7109375" style="1" customWidth="1"/>
    <col min="15365" max="15365" width="7.140625" style="1" customWidth="1"/>
    <col min="15366" max="15616" width="9.140625" style="1"/>
    <col min="15617" max="15617" width="7.140625" style="1" customWidth="1"/>
    <col min="15618" max="15618" width="13.7109375" style="1" customWidth="1"/>
    <col min="15619" max="15619" width="154.28515625" style="1" customWidth="1"/>
    <col min="15620" max="15620" width="14.7109375" style="1" customWidth="1"/>
    <col min="15621" max="15621" width="7.140625" style="1" customWidth="1"/>
    <col min="15622" max="15872" width="9.140625" style="1"/>
    <col min="15873" max="15873" width="7.140625" style="1" customWidth="1"/>
    <col min="15874" max="15874" width="13.7109375" style="1" customWidth="1"/>
    <col min="15875" max="15875" width="154.28515625" style="1" customWidth="1"/>
    <col min="15876" max="15876" width="14.7109375" style="1" customWidth="1"/>
    <col min="15877" max="15877" width="7.140625" style="1" customWidth="1"/>
    <col min="15878" max="16128" width="9.140625" style="1"/>
    <col min="16129" max="16129" width="7.140625" style="1" customWidth="1"/>
    <col min="16130" max="16130" width="13.7109375" style="1" customWidth="1"/>
    <col min="16131" max="16131" width="154.28515625" style="1" customWidth="1"/>
    <col min="16132" max="16132" width="14.7109375" style="1" customWidth="1"/>
    <col min="16133" max="16133" width="7.140625" style="1" customWidth="1"/>
    <col min="16134" max="16384" width="9.140625" style="1"/>
  </cols>
  <sheetData>
    <row r="1" spans="1:5" ht="26.25" customHeight="1" x14ac:dyDescent="0.2">
      <c r="A1" s="179" t="s">
        <v>689</v>
      </c>
      <c r="B1" s="179"/>
      <c r="C1" s="179"/>
      <c r="D1" s="179"/>
      <c r="E1" s="179"/>
    </row>
    <row r="2" spans="1:5" ht="18.75" customHeight="1" x14ac:dyDescent="0.2">
      <c r="B2" s="2" t="s">
        <v>690</v>
      </c>
      <c r="C2" s="3" t="s">
        <v>691</v>
      </c>
      <c r="D2" s="4">
        <v>3</v>
      </c>
      <c r="E2" s="5"/>
    </row>
    <row r="3" spans="1:5" ht="18.75" customHeight="1" x14ac:dyDescent="0.2">
      <c r="B3" s="2" t="s">
        <v>692</v>
      </c>
      <c r="C3" s="3" t="s">
        <v>693</v>
      </c>
      <c r="D3" s="4">
        <v>4</v>
      </c>
      <c r="E3" s="5"/>
    </row>
    <row r="4" spans="1:5" ht="18.75" customHeight="1" x14ac:dyDescent="0.2">
      <c r="B4" s="2" t="s">
        <v>694</v>
      </c>
      <c r="C4" s="3" t="s">
        <v>695</v>
      </c>
      <c r="D4" s="4">
        <v>5</v>
      </c>
      <c r="E4" s="5"/>
    </row>
    <row r="5" spans="1:5" ht="18.75" customHeight="1" x14ac:dyDescent="0.2">
      <c r="B5" s="2" t="s">
        <v>696</v>
      </c>
      <c r="C5" s="3" t="s">
        <v>697</v>
      </c>
      <c r="D5" s="4">
        <v>7</v>
      </c>
      <c r="E5" s="5"/>
    </row>
    <row r="6" spans="1:5" ht="18.75" customHeight="1" x14ac:dyDescent="0.2">
      <c r="B6" s="2" t="s">
        <v>698</v>
      </c>
      <c r="C6" s="3" t="s">
        <v>699</v>
      </c>
      <c r="D6" s="4">
        <v>8</v>
      </c>
      <c r="E6" s="5"/>
    </row>
    <row r="7" spans="1:5" ht="18.75" customHeight="1" x14ac:dyDescent="0.2">
      <c r="B7" s="6" t="s">
        <v>700</v>
      </c>
      <c r="C7" s="7" t="s">
        <v>701</v>
      </c>
      <c r="D7" s="4">
        <v>9</v>
      </c>
      <c r="E7" s="5"/>
    </row>
    <row r="8" spans="1:5" ht="18.75" customHeight="1" x14ac:dyDescent="0.2">
      <c r="B8" s="6" t="s">
        <v>702</v>
      </c>
      <c r="C8" s="7" t="s">
        <v>703</v>
      </c>
      <c r="D8" s="4">
        <v>10</v>
      </c>
      <c r="E8" s="5"/>
    </row>
    <row r="9" spans="1:5" ht="18.75" customHeight="1" x14ac:dyDescent="0.2">
      <c r="B9" s="6" t="s">
        <v>704</v>
      </c>
      <c r="C9" s="7" t="s">
        <v>705</v>
      </c>
      <c r="D9" s="4">
        <v>11</v>
      </c>
      <c r="E9" s="5"/>
    </row>
    <row r="10" spans="1:5" ht="18.75" customHeight="1" x14ac:dyDescent="0.2">
      <c r="B10" s="8" t="s">
        <v>706</v>
      </c>
      <c r="C10" s="7" t="s">
        <v>707</v>
      </c>
      <c r="D10" s="4">
        <v>12</v>
      </c>
      <c r="E10" s="5"/>
    </row>
    <row r="11" spans="1:5" ht="18.75" customHeight="1" x14ac:dyDescent="0.2">
      <c r="B11" s="8" t="s">
        <v>708</v>
      </c>
      <c r="C11" s="7" t="s">
        <v>709</v>
      </c>
      <c r="D11" s="4">
        <v>13</v>
      </c>
      <c r="E11" s="5"/>
    </row>
    <row r="12" spans="1:5" ht="18.75" customHeight="1" x14ac:dyDescent="0.2">
      <c r="B12" s="8" t="s">
        <v>710</v>
      </c>
      <c r="C12" s="7" t="s">
        <v>711</v>
      </c>
      <c r="D12" s="4">
        <v>13</v>
      </c>
      <c r="E12" s="5"/>
    </row>
    <row r="13" spans="1:5" ht="18.75" customHeight="1" x14ac:dyDescent="0.2">
      <c r="B13" s="8" t="s">
        <v>712</v>
      </c>
      <c r="C13" s="7" t="s">
        <v>713</v>
      </c>
      <c r="D13" s="4">
        <v>14</v>
      </c>
      <c r="E13" s="5"/>
    </row>
    <row r="14" spans="1:5" ht="18.75" customHeight="1" x14ac:dyDescent="0.2">
      <c r="B14" s="8" t="s">
        <v>714</v>
      </c>
      <c r="C14" s="7" t="s">
        <v>715</v>
      </c>
      <c r="D14" s="4">
        <v>14</v>
      </c>
      <c r="E14" s="5"/>
    </row>
    <row r="15" spans="1:5" ht="18.75" customHeight="1" x14ac:dyDescent="0.2">
      <c r="B15" s="6" t="s">
        <v>716</v>
      </c>
      <c r="C15" s="7" t="s">
        <v>717</v>
      </c>
      <c r="D15" s="4">
        <v>15</v>
      </c>
      <c r="E15" s="5"/>
    </row>
    <row r="16" spans="1:5" ht="18.75" customHeight="1" x14ac:dyDescent="0.2">
      <c r="B16" s="6" t="s">
        <v>718</v>
      </c>
      <c r="C16" s="7" t="s">
        <v>719</v>
      </c>
      <c r="D16" s="4">
        <v>16</v>
      </c>
      <c r="E16" s="5"/>
    </row>
    <row r="17" spans="2:5" ht="18.75" customHeight="1" x14ac:dyDescent="0.2">
      <c r="B17" s="6" t="s">
        <v>720</v>
      </c>
      <c r="C17" s="7" t="s">
        <v>721</v>
      </c>
      <c r="D17" s="4">
        <v>17</v>
      </c>
      <c r="E17" s="5"/>
    </row>
    <row r="18" spans="2:5" ht="18.75" customHeight="1" x14ac:dyDescent="0.2">
      <c r="B18" s="6" t="s">
        <v>722</v>
      </c>
      <c r="C18" s="7" t="s">
        <v>723</v>
      </c>
      <c r="D18" s="4">
        <v>17</v>
      </c>
      <c r="E18" s="5"/>
    </row>
    <row r="19" spans="2:5" ht="18.75" customHeight="1" x14ac:dyDescent="0.2">
      <c r="B19" s="6" t="s">
        <v>724</v>
      </c>
      <c r="C19" s="7" t="s">
        <v>725</v>
      </c>
      <c r="D19" s="4">
        <v>18</v>
      </c>
      <c r="E19" s="5"/>
    </row>
    <row r="20" spans="2:5" ht="18.75" customHeight="1" x14ac:dyDescent="0.2">
      <c r="B20" s="6" t="s">
        <v>726</v>
      </c>
      <c r="C20" s="7" t="s">
        <v>727</v>
      </c>
      <c r="D20" s="4">
        <v>19</v>
      </c>
      <c r="E20" s="5"/>
    </row>
    <row r="21" spans="2:5" ht="18.75" customHeight="1" x14ac:dyDescent="0.2">
      <c r="B21" s="8" t="s">
        <v>728</v>
      </c>
      <c r="C21" s="7" t="s">
        <v>729</v>
      </c>
      <c r="D21" s="4">
        <v>20</v>
      </c>
      <c r="E21" s="5"/>
    </row>
    <row r="22" spans="2:5" ht="18.75" customHeight="1" x14ac:dyDescent="0.2">
      <c r="B22" s="6" t="s">
        <v>730</v>
      </c>
      <c r="C22" s="7" t="s">
        <v>731</v>
      </c>
      <c r="D22" s="4">
        <v>21</v>
      </c>
      <c r="E22" s="5"/>
    </row>
    <row r="23" spans="2:5" ht="18.75" customHeight="1" x14ac:dyDescent="0.2">
      <c r="B23" s="6" t="s">
        <v>732</v>
      </c>
      <c r="C23" s="7" t="s">
        <v>733</v>
      </c>
      <c r="D23" s="4">
        <v>22</v>
      </c>
      <c r="E23" s="5"/>
    </row>
    <row r="24" spans="2:5" ht="18.75" customHeight="1" x14ac:dyDescent="0.2">
      <c r="B24" s="6" t="s">
        <v>734</v>
      </c>
      <c r="C24" s="7" t="s">
        <v>735</v>
      </c>
      <c r="D24" s="4">
        <v>23</v>
      </c>
      <c r="E24" s="5"/>
    </row>
    <row r="25" spans="2:5" ht="18.75" customHeight="1" x14ac:dyDescent="0.2">
      <c r="B25" s="6" t="s">
        <v>736</v>
      </c>
      <c r="C25" s="7" t="s">
        <v>737</v>
      </c>
      <c r="D25" s="4">
        <v>24</v>
      </c>
      <c r="E25" s="5"/>
    </row>
    <row r="26" spans="2:5" ht="18.75" customHeight="1" x14ac:dyDescent="0.2">
      <c r="B26" s="6" t="s">
        <v>738</v>
      </c>
      <c r="C26" s="7" t="s">
        <v>739</v>
      </c>
      <c r="D26" s="4">
        <v>25</v>
      </c>
      <c r="E26" s="5"/>
    </row>
    <row r="27" spans="2:5" ht="18.75" customHeight="1" x14ac:dyDescent="0.2">
      <c r="B27" s="6" t="s">
        <v>740</v>
      </c>
      <c r="C27" s="7" t="s">
        <v>741</v>
      </c>
      <c r="D27" s="4">
        <v>26</v>
      </c>
      <c r="E27" s="5"/>
    </row>
    <row r="28" spans="2:5" ht="18.75" customHeight="1" x14ac:dyDescent="0.2">
      <c r="B28" s="6" t="s">
        <v>742</v>
      </c>
      <c r="C28" s="7" t="s">
        <v>743</v>
      </c>
      <c r="D28" s="4">
        <v>27</v>
      </c>
      <c r="E28" s="5"/>
    </row>
    <row r="29" spans="2:5" ht="18.75" customHeight="1" x14ac:dyDescent="0.2">
      <c r="B29" s="6" t="s">
        <v>744</v>
      </c>
      <c r="C29" s="7" t="s">
        <v>745</v>
      </c>
      <c r="D29" s="4">
        <v>28</v>
      </c>
      <c r="E29" s="5"/>
    </row>
    <row r="30" spans="2:5" ht="18.75" customHeight="1" x14ac:dyDescent="0.2">
      <c r="B30" s="6" t="s">
        <v>746</v>
      </c>
      <c r="C30" s="7" t="s">
        <v>747</v>
      </c>
      <c r="D30" s="4">
        <v>29</v>
      </c>
      <c r="E30" s="5"/>
    </row>
    <row r="31" spans="2:5" ht="18.75" customHeight="1" x14ac:dyDescent="0.2">
      <c r="B31" s="6" t="s">
        <v>748</v>
      </c>
      <c r="C31" s="7" t="s">
        <v>749</v>
      </c>
      <c r="D31" s="4">
        <v>30</v>
      </c>
      <c r="E31" s="5"/>
    </row>
    <row r="32" spans="2:5" ht="18.75" customHeight="1" x14ac:dyDescent="0.2">
      <c r="B32" s="6" t="s">
        <v>750</v>
      </c>
      <c r="C32" s="7" t="s">
        <v>751</v>
      </c>
      <c r="D32" s="4">
        <v>31</v>
      </c>
      <c r="E32" s="5"/>
    </row>
    <row r="33" spans="2:5" ht="18.75" customHeight="1" x14ac:dyDescent="0.2">
      <c r="B33" s="6" t="s">
        <v>752</v>
      </c>
      <c r="C33" s="7" t="s">
        <v>753</v>
      </c>
      <c r="D33" s="4">
        <v>32</v>
      </c>
      <c r="E33" s="5"/>
    </row>
    <row r="34" spans="2:5" ht="18.75" customHeight="1" x14ac:dyDescent="0.2">
      <c r="B34" s="6" t="s">
        <v>754</v>
      </c>
      <c r="C34" s="7" t="s">
        <v>755</v>
      </c>
      <c r="D34" s="4">
        <v>33</v>
      </c>
      <c r="E34" s="5"/>
    </row>
    <row r="35" spans="2:5" ht="18.75" customHeight="1" x14ac:dyDescent="0.2">
      <c r="B35" s="8" t="s">
        <v>756</v>
      </c>
      <c r="C35" s="7" t="s">
        <v>757</v>
      </c>
      <c r="D35" s="4">
        <v>34</v>
      </c>
      <c r="E35" s="5"/>
    </row>
    <row r="36" spans="2:5" ht="18.75" customHeight="1" x14ac:dyDescent="0.2">
      <c r="B36" s="8" t="s">
        <v>758</v>
      </c>
      <c r="C36" s="7" t="s">
        <v>759</v>
      </c>
      <c r="D36" s="4">
        <v>35</v>
      </c>
      <c r="E36" s="5"/>
    </row>
    <row r="37" spans="2:5" ht="18.75" customHeight="1" x14ac:dyDescent="0.2">
      <c r="B37" s="6" t="s">
        <v>760</v>
      </c>
      <c r="C37" s="7" t="s">
        <v>761</v>
      </c>
      <c r="D37" s="4">
        <v>36</v>
      </c>
      <c r="E37" s="5"/>
    </row>
    <row r="38" spans="2:5" ht="18.75" customHeight="1" x14ac:dyDescent="0.2">
      <c r="B38" s="8" t="s">
        <v>762</v>
      </c>
      <c r="C38" s="7" t="s">
        <v>763</v>
      </c>
      <c r="D38" s="4">
        <v>36</v>
      </c>
      <c r="E38" s="5"/>
    </row>
    <row r="39" spans="2:5" ht="18.75" customHeight="1" x14ac:dyDescent="0.2">
      <c r="B39" s="8" t="s">
        <v>764</v>
      </c>
      <c r="C39" s="7" t="s">
        <v>765</v>
      </c>
      <c r="D39" s="4">
        <v>37</v>
      </c>
      <c r="E39" s="5"/>
    </row>
    <row r="40" spans="2:5" ht="18.75" customHeight="1" x14ac:dyDescent="0.2">
      <c r="B40" s="6" t="s">
        <v>766</v>
      </c>
      <c r="C40" s="7" t="s">
        <v>767</v>
      </c>
      <c r="D40" s="4">
        <v>38</v>
      </c>
      <c r="E40" s="5"/>
    </row>
    <row r="41" spans="2:5" ht="18.75" customHeight="1" x14ac:dyDescent="0.2">
      <c r="B41" s="6" t="s">
        <v>768</v>
      </c>
      <c r="C41" s="7" t="s">
        <v>769</v>
      </c>
      <c r="D41" s="4">
        <v>38</v>
      </c>
      <c r="E41" s="5"/>
    </row>
    <row r="42" spans="2:5" ht="18.75" customHeight="1" x14ac:dyDescent="0.2">
      <c r="B42" s="6" t="s">
        <v>770</v>
      </c>
      <c r="C42" s="7" t="s">
        <v>771</v>
      </c>
      <c r="D42" s="4">
        <v>39</v>
      </c>
      <c r="E42" s="5"/>
    </row>
    <row r="43" spans="2:5" ht="18.75" customHeight="1" x14ac:dyDescent="0.2">
      <c r="B43" s="8" t="s">
        <v>772</v>
      </c>
      <c r="C43" s="7" t="s">
        <v>773</v>
      </c>
      <c r="D43" s="4">
        <v>39</v>
      </c>
      <c r="E43" s="5"/>
    </row>
    <row r="44" spans="2:5" ht="18.75" customHeight="1" x14ac:dyDescent="0.2">
      <c r="B44" s="8" t="s">
        <v>774</v>
      </c>
      <c r="C44" s="7" t="s">
        <v>775</v>
      </c>
      <c r="D44" s="4">
        <v>40</v>
      </c>
      <c r="E44" s="5"/>
    </row>
    <row r="45" spans="2:5" ht="18.75" customHeight="1" x14ac:dyDescent="0.2">
      <c r="B45" s="8" t="s">
        <v>776</v>
      </c>
      <c r="C45" s="7" t="s">
        <v>777</v>
      </c>
      <c r="D45" s="4">
        <v>41</v>
      </c>
      <c r="E45" s="5"/>
    </row>
    <row r="46" spans="2:5" ht="18.75" customHeight="1" x14ac:dyDescent="0.2">
      <c r="B46" s="6" t="s">
        <v>778</v>
      </c>
      <c r="C46" s="7" t="s">
        <v>779</v>
      </c>
      <c r="D46" s="4">
        <v>42</v>
      </c>
      <c r="E46" s="5"/>
    </row>
    <row r="47" spans="2:5" ht="18.75" customHeight="1" x14ac:dyDescent="0.2">
      <c r="B47" s="6" t="s">
        <v>780</v>
      </c>
      <c r="C47" s="7" t="s">
        <v>781</v>
      </c>
      <c r="D47" s="4">
        <v>43</v>
      </c>
      <c r="E47" s="5"/>
    </row>
    <row r="48" spans="2:5" ht="18.75" customHeight="1" x14ac:dyDescent="0.2">
      <c r="B48" s="8" t="s">
        <v>782</v>
      </c>
      <c r="C48" s="7" t="s">
        <v>783</v>
      </c>
      <c r="D48" s="4">
        <v>44</v>
      </c>
      <c r="E48" s="5"/>
    </row>
    <row r="49" spans="2:5" ht="18.75" customHeight="1" x14ac:dyDescent="0.2">
      <c r="B49" s="8" t="s">
        <v>784</v>
      </c>
      <c r="C49" s="7" t="s">
        <v>785</v>
      </c>
      <c r="D49" s="4">
        <v>45</v>
      </c>
      <c r="E49" s="5"/>
    </row>
    <row r="50" spans="2:5" ht="18.75" customHeight="1" x14ac:dyDescent="0.2">
      <c r="B50" s="8" t="s">
        <v>786</v>
      </c>
      <c r="C50" s="7" t="s">
        <v>787</v>
      </c>
      <c r="D50" s="4">
        <v>46</v>
      </c>
      <c r="E50" s="5"/>
    </row>
    <row r="51" spans="2:5" ht="18.75" customHeight="1" x14ac:dyDescent="0.2">
      <c r="B51" s="8" t="s">
        <v>788</v>
      </c>
      <c r="C51" s="7" t="s">
        <v>789</v>
      </c>
      <c r="D51" s="4">
        <v>47</v>
      </c>
      <c r="E51" s="5"/>
    </row>
    <row r="52" spans="2:5" ht="18.75" customHeight="1" x14ac:dyDescent="0.2">
      <c r="B52" s="8" t="s">
        <v>790</v>
      </c>
      <c r="C52" s="7" t="s">
        <v>791</v>
      </c>
      <c r="D52" s="4">
        <v>49</v>
      </c>
      <c r="E52" s="5"/>
    </row>
    <row r="53" spans="2:5" ht="18.75" customHeight="1" x14ac:dyDescent="0.2">
      <c r="B53" s="8" t="s">
        <v>792</v>
      </c>
      <c r="C53" s="7" t="s">
        <v>793</v>
      </c>
      <c r="D53" s="4">
        <v>50</v>
      </c>
      <c r="E53" s="5"/>
    </row>
    <row r="54" spans="2:5" ht="18.75" customHeight="1" x14ac:dyDescent="0.2">
      <c r="B54" s="8" t="s">
        <v>794</v>
      </c>
      <c r="C54" s="7" t="s">
        <v>795</v>
      </c>
      <c r="D54" s="4">
        <v>51</v>
      </c>
      <c r="E54" s="5"/>
    </row>
    <row r="55" spans="2:5" ht="18.75" customHeight="1" x14ac:dyDescent="0.2">
      <c r="B55" s="8" t="s">
        <v>796</v>
      </c>
      <c r="C55" s="7" t="s">
        <v>797</v>
      </c>
      <c r="D55" s="4">
        <v>52</v>
      </c>
      <c r="E55" s="5"/>
    </row>
    <row r="56" spans="2:5" ht="18.75" customHeight="1" x14ac:dyDescent="0.2">
      <c r="B56" s="8" t="s">
        <v>798</v>
      </c>
      <c r="C56" s="7" t="s">
        <v>799</v>
      </c>
      <c r="D56" s="4">
        <v>53</v>
      </c>
      <c r="E56" s="5"/>
    </row>
    <row r="57" spans="2:5" ht="18.75" customHeight="1" x14ac:dyDescent="0.2">
      <c r="B57" s="8" t="s">
        <v>800</v>
      </c>
      <c r="C57" s="7" t="s">
        <v>801</v>
      </c>
      <c r="D57" s="4">
        <v>54</v>
      </c>
      <c r="E57" s="5"/>
    </row>
    <row r="58" spans="2:5" ht="18.75" customHeight="1" x14ac:dyDescent="0.2">
      <c r="B58" s="8" t="s">
        <v>802</v>
      </c>
      <c r="C58" s="7" t="s">
        <v>803</v>
      </c>
      <c r="D58" s="4">
        <v>55</v>
      </c>
      <c r="E58" s="5"/>
    </row>
    <row r="59" spans="2:5" ht="18.75" customHeight="1" x14ac:dyDescent="0.2">
      <c r="B59" s="8" t="s">
        <v>804</v>
      </c>
      <c r="C59" s="7" t="s">
        <v>805</v>
      </c>
      <c r="D59" s="4">
        <v>56</v>
      </c>
      <c r="E59" s="5"/>
    </row>
    <row r="60" spans="2:5" ht="18.75" customHeight="1" x14ac:dyDescent="0.2">
      <c r="B60" s="8" t="s">
        <v>806</v>
      </c>
      <c r="C60" s="7" t="s">
        <v>807</v>
      </c>
      <c r="D60" s="4">
        <v>57</v>
      </c>
      <c r="E60" s="5"/>
    </row>
    <row r="61" spans="2:5" ht="18.75" customHeight="1" x14ac:dyDescent="0.2">
      <c r="B61" s="8" t="s">
        <v>808</v>
      </c>
      <c r="C61" s="7" t="s">
        <v>809</v>
      </c>
      <c r="D61" s="4">
        <v>58</v>
      </c>
      <c r="E61" s="5"/>
    </row>
    <row r="62" spans="2:5" ht="18.75" customHeight="1" x14ac:dyDescent="0.2">
      <c r="B62" s="8" t="s">
        <v>810</v>
      </c>
      <c r="C62" s="7" t="s">
        <v>811</v>
      </c>
      <c r="D62" s="4">
        <v>59</v>
      </c>
      <c r="E62" s="5"/>
    </row>
    <row r="63" spans="2:5" ht="18.75" customHeight="1" x14ac:dyDescent="0.2">
      <c r="B63" s="8" t="s">
        <v>812</v>
      </c>
      <c r="C63" s="7" t="s">
        <v>813</v>
      </c>
      <c r="D63" s="4">
        <v>60</v>
      </c>
      <c r="E63" s="5"/>
    </row>
    <row r="64" spans="2:5" ht="18.75" customHeight="1" x14ac:dyDescent="0.2">
      <c r="B64" s="8" t="s">
        <v>814</v>
      </c>
      <c r="C64" s="7" t="s">
        <v>815</v>
      </c>
      <c r="D64" s="4">
        <v>61</v>
      </c>
      <c r="E64" s="5"/>
    </row>
    <row r="65" spans="2:5" ht="18.75" customHeight="1" x14ac:dyDescent="0.2">
      <c r="B65" s="8" t="s">
        <v>816</v>
      </c>
      <c r="C65" s="7" t="s">
        <v>817</v>
      </c>
      <c r="D65" s="4">
        <v>62</v>
      </c>
      <c r="E65" s="5"/>
    </row>
    <row r="66" spans="2:5" ht="18.75" customHeight="1" x14ac:dyDescent="0.2">
      <c r="B66" s="8" t="s">
        <v>818</v>
      </c>
      <c r="C66" s="7" t="s">
        <v>819</v>
      </c>
      <c r="D66" s="4">
        <v>63</v>
      </c>
      <c r="E66" s="5"/>
    </row>
    <row r="67" spans="2:5" ht="18.75" customHeight="1" x14ac:dyDescent="0.2">
      <c r="B67" s="8" t="s">
        <v>820</v>
      </c>
      <c r="C67" s="7" t="s">
        <v>821</v>
      </c>
      <c r="D67" s="4">
        <v>64</v>
      </c>
      <c r="E67" s="5"/>
    </row>
    <row r="68" spans="2:5" ht="18.75" customHeight="1" x14ac:dyDescent="0.2">
      <c r="B68" s="8" t="s">
        <v>822</v>
      </c>
      <c r="C68" s="7" t="s">
        <v>823</v>
      </c>
      <c r="D68" s="4">
        <v>65</v>
      </c>
      <c r="E68" s="5"/>
    </row>
    <row r="69" spans="2:5" ht="18.75" customHeight="1" x14ac:dyDescent="0.2">
      <c r="B69" s="8" t="s">
        <v>824</v>
      </c>
      <c r="C69" s="7" t="s">
        <v>825</v>
      </c>
      <c r="D69" s="4">
        <v>66</v>
      </c>
      <c r="E69" s="5"/>
    </row>
    <row r="70" spans="2:5" ht="18.75" customHeight="1" x14ac:dyDescent="0.2">
      <c r="B70" s="8" t="s">
        <v>826</v>
      </c>
      <c r="C70" s="7" t="s">
        <v>827</v>
      </c>
      <c r="D70" s="4">
        <v>67</v>
      </c>
      <c r="E70" s="5"/>
    </row>
    <row r="71" spans="2:5" ht="18.75" customHeight="1" x14ac:dyDescent="0.2">
      <c r="B71" s="8" t="s">
        <v>828</v>
      </c>
      <c r="C71" s="7" t="s">
        <v>829</v>
      </c>
      <c r="D71" s="4">
        <v>68</v>
      </c>
      <c r="E71" s="5"/>
    </row>
    <row r="72" spans="2:5" ht="18.75" customHeight="1" x14ac:dyDescent="0.2">
      <c r="B72" s="8" t="s">
        <v>830</v>
      </c>
      <c r="C72" s="7" t="s">
        <v>831</v>
      </c>
      <c r="D72" s="4">
        <v>69</v>
      </c>
      <c r="E72" s="5"/>
    </row>
    <row r="73" spans="2:5" ht="18.75" customHeight="1" x14ac:dyDescent="0.2">
      <c r="B73" s="8" t="s">
        <v>832</v>
      </c>
      <c r="C73" s="7" t="s">
        <v>833</v>
      </c>
      <c r="D73" s="4">
        <v>70</v>
      </c>
      <c r="E73" s="5"/>
    </row>
    <row r="74" spans="2:5" ht="18.75" customHeight="1" x14ac:dyDescent="0.2">
      <c r="B74" s="8" t="s">
        <v>834</v>
      </c>
      <c r="C74" s="7" t="s">
        <v>835</v>
      </c>
      <c r="D74" s="4">
        <v>71</v>
      </c>
      <c r="E74" s="5"/>
    </row>
    <row r="75" spans="2:5" ht="18.75" customHeight="1" x14ac:dyDescent="0.2">
      <c r="B75" s="8" t="s">
        <v>836</v>
      </c>
      <c r="C75" s="7" t="s">
        <v>837</v>
      </c>
      <c r="D75" s="4">
        <v>72</v>
      </c>
      <c r="E75" s="5"/>
    </row>
    <row r="76" spans="2:5" ht="18.75" customHeight="1" x14ac:dyDescent="0.2">
      <c r="B76" s="8" t="s">
        <v>838</v>
      </c>
      <c r="C76" s="7" t="s">
        <v>839</v>
      </c>
      <c r="D76" s="4">
        <v>73</v>
      </c>
      <c r="E76" s="5"/>
    </row>
    <row r="77" spans="2:5" ht="18.75" customHeight="1" x14ac:dyDescent="0.2">
      <c r="B77" s="8" t="s">
        <v>840</v>
      </c>
      <c r="C77" s="7" t="s">
        <v>841</v>
      </c>
      <c r="D77" s="4">
        <v>74</v>
      </c>
      <c r="E77" s="5"/>
    </row>
    <row r="78" spans="2:5" ht="18.75" customHeight="1" x14ac:dyDescent="0.2">
      <c r="B78" s="8" t="s">
        <v>842</v>
      </c>
      <c r="C78" s="7" t="s">
        <v>843</v>
      </c>
      <c r="D78" s="4">
        <v>75</v>
      </c>
      <c r="E78" s="5"/>
    </row>
    <row r="79" spans="2:5" ht="18.75" customHeight="1" x14ac:dyDescent="0.2">
      <c r="B79" s="8" t="s">
        <v>844</v>
      </c>
      <c r="C79" s="7" t="s">
        <v>845</v>
      </c>
      <c r="D79" s="4">
        <v>76</v>
      </c>
      <c r="E79" s="5"/>
    </row>
    <row r="80" spans="2:5" ht="18.75" customHeight="1" x14ac:dyDescent="0.2">
      <c r="B80" s="8" t="s">
        <v>846</v>
      </c>
      <c r="C80" s="7" t="s">
        <v>847</v>
      </c>
      <c r="D80" s="4">
        <v>77</v>
      </c>
      <c r="E80" s="5"/>
    </row>
    <row r="81" spans="2:5" ht="18.75" customHeight="1" x14ac:dyDescent="0.2">
      <c r="B81" s="8" t="s">
        <v>848</v>
      </c>
      <c r="C81" s="7" t="s">
        <v>849</v>
      </c>
      <c r="D81" s="4">
        <v>78</v>
      </c>
      <c r="E81" s="5"/>
    </row>
    <row r="82" spans="2:5" ht="18.75" customHeight="1" x14ac:dyDescent="0.2">
      <c r="B82" s="8" t="s">
        <v>850</v>
      </c>
      <c r="C82" s="7" t="s">
        <v>851</v>
      </c>
      <c r="D82" s="4">
        <v>79</v>
      </c>
      <c r="E82" s="5"/>
    </row>
    <row r="83" spans="2:5" ht="18.75" customHeight="1" x14ac:dyDescent="0.2">
      <c r="B83" s="8" t="s">
        <v>852</v>
      </c>
      <c r="C83" s="7" t="s">
        <v>853</v>
      </c>
      <c r="D83" s="4">
        <v>80</v>
      </c>
      <c r="E83" s="5"/>
    </row>
    <row r="84" spans="2:5" ht="18.75" customHeight="1" x14ac:dyDescent="0.2">
      <c r="B84" s="8" t="s">
        <v>854</v>
      </c>
      <c r="C84" s="7" t="s">
        <v>855</v>
      </c>
      <c r="D84" s="4">
        <v>81</v>
      </c>
      <c r="E84" s="5"/>
    </row>
    <row r="85" spans="2:5" ht="18.75" customHeight="1" x14ac:dyDescent="0.2">
      <c r="B85" s="8" t="s">
        <v>856</v>
      </c>
      <c r="C85" s="7" t="s">
        <v>857</v>
      </c>
      <c r="D85" s="4">
        <v>82</v>
      </c>
      <c r="E85" s="5"/>
    </row>
    <row r="86" spans="2:5" ht="18.75" customHeight="1" x14ac:dyDescent="0.2">
      <c r="B86" s="8" t="s">
        <v>858</v>
      </c>
      <c r="C86" s="7" t="s">
        <v>859</v>
      </c>
      <c r="D86" s="4">
        <v>83</v>
      </c>
      <c r="E86" s="5"/>
    </row>
    <row r="87" spans="2:5" ht="18.75" customHeight="1" x14ac:dyDescent="0.2">
      <c r="B87" s="8" t="s">
        <v>860</v>
      </c>
      <c r="C87" s="7" t="s">
        <v>861</v>
      </c>
      <c r="D87" s="4">
        <v>84</v>
      </c>
      <c r="E87" s="5"/>
    </row>
    <row r="88" spans="2:5" ht="18.75" customHeight="1" x14ac:dyDescent="0.2">
      <c r="B88" s="8" t="s">
        <v>862</v>
      </c>
      <c r="C88" s="7" t="s">
        <v>863</v>
      </c>
      <c r="D88" s="4">
        <v>85</v>
      </c>
      <c r="E88" s="5"/>
    </row>
    <row r="89" spans="2:5" ht="18.75" customHeight="1" x14ac:dyDescent="0.2">
      <c r="B89" s="8" t="s">
        <v>864</v>
      </c>
      <c r="C89" s="7" t="s">
        <v>865</v>
      </c>
      <c r="D89" s="4">
        <v>86</v>
      </c>
      <c r="E89" s="5"/>
    </row>
    <row r="90" spans="2:5" ht="18.75" customHeight="1" x14ac:dyDescent="0.2">
      <c r="B90" s="8" t="s">
        <v>866</v>
      </c>
      <c r="C90" s="7" t="s">
        <v>867</v>
      </c>
      <c r="D90" s="4">
        <v>87</v>
      </c>
      <c r="E90" s="5"/>
    </row>
    <row r="91" spans="2:5" ht="18.75" customHeight="1" x14ac:dyDescent="0.2">
      <c r="B91" s="8" t="s">
        <v>868</v>
      </c>
      <c r="C91" s="7" t="s">
        <v>869</v>
      </c>
      <c r="D91" s="4">
        <v>88</v>
      </c>
      <c r="E91" s="5"/>
    </row>
    <row r="92" spans="2:5" ht="18.75" customHeight="1" x14ac:dyDescent="0.2">
      <c r="B92" s="8" t="s">
        <v>870</v>
      </c>
      <c r="C92" s="7" t="s">
        <v>871</v>
      </c>
      <c r="D92" s="4">
        <v>89</v>
      </c>
      <c r="E92" s="5"/>
    </row>
    <row r="93" spans="2:5" ht="18.75" customHeight="1" x14ac:dyDescent="0.2">
      <c r="B93" s="8" t="s">
        <v>872</v>
      </c>
      <c r="C93" s="7" t="s">
        <v>873</v>
      </c>
      <c r="D93" s="4">
        <v>90</v>
      </c>
      <c r="E93" s="5"/>
    </row>
    <row r="94" spans="2:5" ht="18.75" customHeight="1" x14ac:dyDescent="0.2">
      <c r="B94" s="8" t="s">
        <v>874</v>
      </c>
      <c r="C94" s="7" t="s">
        <v>875</v>
      </c>
      <c r="D94" s="4">
        <v>91</v>
      </c>
      <c r="E94" s="5"/>
    </row>
    <row r="95" spans="2:5" ht="18.75" customHeight="1" x14ac:dyDescent="0.2">
      <c r="B95" s="8" t="s">
        <v>876</v>
      </c>
      <c r="C95" s="7" t="s">
        <v>877</v>
      </c>
      <c r="D95" s="4">
        <v>92</v>
      </c>
      <c r="E95" s="5"/>
    </row>
    <row r="96" spans="2:5" ht="18.75" customHeight="1" x14ac:dyDescent="0.2">
      <c r="B96" s="8" t="s">
        <v>878</v>
      </c>
      <c r="C96" s="7" t="s">
        <v>879</v>
      </c>
      <c r="D96" s="4">
        <v>93</v>
      </c>
      <c r="E96" s="5"/>
    </row>
    <row r="97" spans="2:5" ht="18.75" customHeight="1" x14ac:dyDescent="0.2">
      <c r="B97" s="8" t="s">
        <v>880</v>
      </c>
      <c r="C97" s="7" t="s">
        <v>881</v>
      </c>
      <c r="D97" s="4">
        <v>94</v>
      </c>
      <c r="E97" s="5"/>
    </row>
    <row r="98" spans="2:5" ht="18.75" customHeight="1" x14ac:dyDescent="0.2">
      <c r="B98" s="8" t="s">
        <v>882</v>
      </c>
      <c r="C98" s="7" t="s">
        <v>883</v>
      </c>
      <c r="D98" s="4">
        <v>95</v>
      </c>
      <c r="E98" s="5"/>
    </row>
    <row r="99" spans="2:5" ht="18.75" customHeight="1" x14ac:dyDescent="0.2">
      <c r="B99" s="8" t="s">
        <v>884</v>
      </c>
      <c r="C99" s="7" t="s">
        <v>885</v>
      </c>
      <c r="D99" s="4">
        <v>96</v>
      </c>
      <c r="E99" s="5"/>
    </row>
    <row r="100" spans="2:5" ht="18.75" customHeight="1" x14ac:dyDescent="0.2">
      <c r="B100" s="8" t="s">
        <v>886</v>
      </c>
      <c r="C100" s="7" t="s">
        <v>887</v>
      </c>
      <c r="D100" s="4">
        <v>97</v>
      </c>
      <c r="E100" s="5"/>
    </row>
    <row r="101" spans="2:5" ht="18.75" customHeight="1" x14ac:dyDescent="0.2">
      <c r="B101" s="8" t="s">
        <v>888</v>
      </c>
      <c r="C101" s="7" t="s">
        <v>889</v>
      </c>
      <c r="D101" s="4">
        <v>98</v>
      </c>
      <c r="E101" s="5"/>
    </row>
    <row r="102" spans="2:5" ht="18.75" customHeight="1" x14ac:dyDescent="0.2">
      <c r="B102" s="8" t="s">
        <v>890</v>
      </c>
      <c r="C102" s="7" t="s">
        <v>891</v>
      </c>
      <c r="D102" s="4">
        <v>99</v>
      </c>
      <c r="E102" s="5"/>
    </row>
    <row r="103" spans="2:5" ht="18.75" customHeight="1" x14ac:dyDescent="0.2">
      <c r="B103" s="8" t="s">
        <v>947</v>
      </c>
      <c r="C103" s="7" t="s">
        <v>948</v>
      </c>
      <c r="D103" s="4">
        <v>100</v>
      </c>
      <c r="E103" s="5"/>
    </row>
    <row r="104" spans="2:5" ht="18.75" customHeight="1" x14ac:dyDescent="0.2">
      <c r="B104" s="8" t="s">
        <v>892</v>
      </c>
      <c r="C104" s="7" t="s">
        <v>893</v>
      </c>
      <c r="D104" s="4">
        <v>101</v>
      </c>
      <c r="E104" s="5"/>
    </row>
    <row r="105" spans="2:5" ht="18.75" customHeight="1" x14ac:dyDescent="0.2">
      <c r="B105" s="8" t="s">
        <v>894</v>
      </c>
      <c r="C105" s="7" t="s">
        <v>895</v>
      </c>
      <c r="D105" s="4">
        <v>102</v>
      </c>
      <c r="E105" s="5"/>
    </row>
    <row r="106" spans="2:5" ht="18.75" customHeight="1" x14ac:dyDescent="0.2">
      <c r="B106" s="8" t="s">
        <v>896</v>
      </c>
      <c r="C106" s="7" t="s">
        <v>897</v>
      </c>
      <c r="D106" s="4">
        <v>104</v>
      </c>
      <c r="E106" s="5"/>
    </row>
    <row r="107" spans="2:5" ht="18.75" customHeight="1" x14ac:dyDescent="0.2">
      <c r="B107" s="8" t="s">
        <v>898</v>
      </c>
      <c r="C107" s="7" t="s">
        <v>899</v>
      </c>
      <c r="D107" s="4">
        <v>105</v>
      </c>
      <c r="E107" s="5"/>
    </row>
    <row r="108" spans="2:5" ht="18.75" customHeight="1" x14ac:dyDescent="0.2">
      <c r="B108" s="8" t="s">
        <v>900</v>
      </c>
      <c r="C108" s="7" t="s">
        <v>901</v>
      </c>
      <c r="D108" s="4">
        <v>105</v>
      </c>
      <c r="E108" s="5"/>
    </row>
    <row r="109" spans="2:5" ht="18.75" customHeight="1" x14ac:dyDescent="0.2">
      <c r="B109" s="8" t="s">
        <v>902</v>
      </c>
      <c r="C109" s="7" t="s">
        <v>903</v>
      </c>
      <c r="D109" s="4">
        <v>106</v>
      </c>
      <c r="E109" s="5"/>
    </row>
    <row r="110" spans="2:5" ht="18.75" customHeight="1" x14ac:dyDescent="0.2">
      <c r="B110" s="8" t="s">
        <v>904</v>
      </c>
      <c r="C110" s="7" t="s">
        <v>905</v>
      </c>
      <c r="D110" s="4">
        <v>106</v>
      </c>
      <c r="E110" s="5"/>
    </row>
    <row r="111" spans="2:5" ht="18.75" customHeight="1" x14ac:dyDescent="0.2">
      <c r="B111" s="8" t="s">
        <v>906</v>
      </c>
      <c r="C111" s="7" t="s">
        <v>907</v>
      </c>
      <c r="D111" s="4">
        <v>107</v>
      </c>
      <c r="E111" s="5"/>
    </row>
    <row r="112" spans="2:5" ht="18.75" customHeight="1" x14ac:dyDescent="0.2">
      <c r="B112" s="8" t="s">
        <v>949</v>
      </c>
      <c r="C112" s="7" t="s">
        <v>950</v>
      </c>
      <c r="D112" s="4">
        <v>109</v>
      </c>
      <c r="E112" s="5"/>
    </row>
    <row r="113" spans="2:5" ht="18.75" customHeight="1" x14ac:dyDescent="0.2">
      <c r="B113" s="8" t="s">
        <v>951</v>
      </c>
      <c r="C113" s="7" t="s">
        <v>952</v>
      </c>
      <c r="D113" s="4">
        <v>110</v>
      </c>
      <c r="E113" s="5"/>
    </row>
    <row r="114" spans="2:5" ht="18.75" customHeight="1" x14ac:dyDescent="0.2">
      <c r="B114" s="8" t="s">
        <v>908</v>
      </c>
      <c r="C114" s="7" t="s">
        <v>909</v>
      </c>
      <c r="D114" s="4">
        <v>111</v>
      </c>
      <c r="E114" s="5"/>
    </row>
    <row r="115" spans="2:5" ht="18.75" customHeight="1" x14ac:dyDescent="0.2">
      <c r="B115" s="8" t="s">
        <v>910</v>
      </c>
      <c r="C115" s="7" t="s">
        <v>911</v>
      </c>
      <c r="D115" s="4">
        <v>112</v>
      </c>
      <c r="E115" s="5"/>
    </row>
    <row r="116" spans="2:5" ht="18.75" customHeight="1" x14ac:dyDescent="0.2">
      <c r="B116" s="8" t="s">
        <v>912</v>
      </c>
      <c r="C116" s="7" t="s">
        <v>913</v>
      </c>
      <c r="D116" s="4">
        <v>113</v>
      </c>
      <c r="E116" s="5"/>
    </row>
    <row r="117" spans="2:5" ht="18.75" customHeight="1" x14ac:dyDescent="0.2">
      <c r="B117" s="8" t="s">
        <v>914</v>
      </c>
      <c r="C117" s="7" t="s">
        <v>915</v>
      </c>
      <c r="D117" s="4">
        <v>114</v>
      </c>
      <c r="E117" s="5"/>
    </row>
    <row r="118" spans="2:5" ht="18.75" customHeight="1" x14ac:dyDescent="0.2">
      <c r="B118" s="8" t="s">
        <v>916</v>
      </c>
      <c r="C118" s="7" t="s">
        <v>917</v>
      </c>
      <c r="D118" s="4">
        <v>115</v>
      </c>
      <c r="E118" s="5"/>
    </row>
    <row r="119" spans="2:5" ht="18.75" customHeight="1" x14ac:dyDescent="0.2">
      <c r="B119" s="8" t="s">
        <v>918</v>
      </c>
      <c r="C119" s="7" t="s">
        <v>919</v>
      </c>
      <c r="D119" s="4">
        <v>116</v>
      </c>
      <c r="E119" s="5"/>
    </row>
    <row r="120" spans="2:5" ht="18.75" customHeight="1" x14ac:dyDescent="0.2">
      <c r="B120" s="8" t="s">
        <v>920</v>
      </c>
      <c r="C120" s="7" t="s">
        <v>921</v>
      </c>
      <c r="D120" s="4">
        <v>117</v>
      </c>
      <c r="E120" s="5"/>
    </row>
    <row r="121" spans="2:5" ht="18.75" customHeight="1" x14ac:dyDescent="0.2">
      <c r="B121" s="8" t="s">
        <v>922</v>
      </c>
      <c r="C121" s="7" t="s">
        <v>923</v>
      </c>
      <c r="D121" s="4">
        <v>118</v>
      </c>
      <c r="E121" s="5"/>
    </row>
    <row r="122" spans="2:5" ht="18.75" customHeight="1" x14ac:dyDescent="0.2">
      <c r="B122" s="8" t="s">
        <v>924</v>
      </c>
      <c r="C122" s="7" t="s">
        <v>925</v>
      </c>
      <c r="D122" s="4">
        <v>119</v>
      </c>
      <c r="E122" s="5"/>
    </row>
    <row r="123" spans="2:5" ht="18.75" customHeight="1" x14ac:dyDescent="0.2">
      <c r="B123" s="8" t="s">
        <v>926</v>
      </c>
      <c r="C123" s="7" t="s">
        <v>927</v>
      </c>
      <c r="D123" s="4">
        <v>120</v>
      </c>
      <c r="E123" s="5"/>
    </row>
    <row r="124" spans="2:5" ht="18.75" customHeight="1" x14ac:dyDescent="0.2">
      <c r="B124" s="8" t="s">
        <v>928</v>
      </c>
      <c r="C124" s="7" t="s">
        <v>929</v>
      </c>
      <c r="D124" s="4">
        <v>121</v>
      </c>
      <c r="E124" s="5"/>
    </row>
    <row r="125" spans="2:5" ht="18.75" customHeight="1" x14ac:dyDescent="0.2">
      <c r="B125" s="8" t="s">
        <v>930</v>
      </c>
      <c r="C125" s="7" t="s">
        <v>931</v>
      </c>
      <c r="D125" s="4">
        <v>122</v>
      </c>
      <c r="E125" s="5"/>
    </row>
    <row r="126" spans="2:5" ht="18.75" customHeight="1" x14ac:dyDescent="0.2">
      <c r="B126" s="8" t="s">
        <v>932</v>
      </c>
      <c r="C126" s="7" t="s">
        <v>933</v>
      </c>
      <c r="D126" s="4">
        <v>123</v>
      </c>
      <c r="E126" s="5"/>
    </row>
    <row r="127" spans="2:5" ht="18.75" customHeight="1" x14ac:dyDescent="0.2">
      <c r="B127" s="8" t="s">
        <v>934</v>
      </c>
      <c r="C127" s="7" t="s">
        <v>935</v>
      </c>
      <c r="D127" s="4">
        <v>124</v>
      </c>
      <c r="E127" s="5"/>
    </row>
    <row r="128" spans="2:5" ht="18.75" customHeight="1" x14ac:dyDescent="0.2">
      <c r="B128" s="8" t="s">
        <v>936</v>
      </c>
      <c r="C128" s="7" t="s">
        <v>937</v>
      </c>
      <c r="D128" s="4">
        <v>126</v>
      </c>
      <c r="E128" s="5"/>
    </row>
    <row r="129" spans="2:5" ht="18.75" customHeight="1" x14ac:dyDescent="0.2">
      <c r="B129" s="8" t="s">
        <v>938</v>
      </c>
      <c r="C129" s="7" t="s">
        <v>939</v>
      </c>
      <c r="D129" s="4">
        <v>128</v>
      </c>
      <c r="E129" s="5"/>
    </row>
    <row r="130" spans="2:5" ht="18.75" customHeight="1" x14ac:dyDescent="0.2">
      <c r="B130" s="8" t="s">
        <v>940</v>
      </c>
      <c r="C130" s="7" t="s">
        <v>941</v>
      </c>
      <c r="D130" s="4">
        <v>129</v>
      </c>
      <c r="E130" s="5"/>
    </row>
    <row r="131" spans="2:5" ht="18.75" customHeight="1" x14ac:dyDescent="0.2">
      <c r="B131" s="8" t="s">
        <v>942</v>
      </c>
      <c r="C131" s="7" t="s">
        <v>943</v>
      </c>
      <c r="D131" s="4">
        <v>130</v>
      </c>
      <c r="E131" s="5"/>
    </row>
    <row r="132" spans="2:5" ht="18.75" customHeight="1" x14ac:dyDescent="0.2">
      <c r="B132" s="8" t="s">
        <v>944</v>
      </c>
      <c r="C132" s="7" t="s">
        <v>945</v>
      </c>
      <c r="D132" s="4">
        <v>132</v>
      </c>
      <c r="E132" s="5"/>
    </row>
    <row r="133" spans="2:5" ht="18.75" customHeight="1" x14ac:dyDescent="0.2">
      <c r="B133" s="2" t="s">
        <v>946</v>
      </c>
      <c r="C133" s="3" t="s">
        <v>953</v>
      </c>
      <c r="D133" s="4">
        <v>135</v>
      </c>
      <c r="E133" s="5"/>
    </row>
    <row r="134" spans="2:5" x14ac:dyDescent="0.2">
      <c r="C134" s="7"/>
    </row>
    <row r="135" spans="2:5" x14ac:dyDescent="0.2">
      <c r="C135" s="7"/>
    </row>
    <row r="136" spans="2:5" x14ac:dyDescent="0.2">
      <c r="C136" s="7"/>
    </row>
    <row r="137" spans="2:5" x14ac:dyDescent="0.2">
      <c r="C137" s="7"/>
    </row>
    <row r="138" spans="2:5" x14ac:dyDescent="0.2">
      <c r="C138" s="7"/>
    </row>
    <row r="139" spans="2:5" x14ac:dyDescent="0.2">
      <c r="C139" s="7"/>
    </row>
    <row r="140" spans="2:5" x14ac:dyDescent="0.2">
      <c r="C140" s="7"/>
    </row>
    <row r="141" spans="2:5" x14ac:dyDescent="0.2">
      <c r="C141" s="7"/>
    </row>
    <row r="142" spans="2:5" x14ac:dyDescent="0.2">
      <c r="C142" s="7"/>
    </row>
    <row r="143" spans="2:5" x14ac:dyDescent="0.2">
      <c r="C143" s="7"/>
    </row>
    <row r="144" spans="2:5" x14ac:dyDescent="0.2">
      <c r="C144" s="7"/>
    </row>
    <row r="145" spans="2:5" x14ac:dyDescent="0.2">
      <c r="C145" s="7"/>
    </row>
    <row r="146" spans="2:5" x14ac:dyDescent="0.2">
      <c r="C146" s="7"/>
    </row>
    <row r="147" spans="2:5" x14ac:dyDescent="0.2">
      <c r="C147" s="7"/>
    </row>
    <row r="148" spans="2:5" x14ac:dyDescent="0.2">
      <c r="C148" s="7"/>
    </row>
    <row r="149" spans="2:5" x14ac:dyDescent="0.2">
      <c r="B149" s="11"/>
      <c r="C149" s="7"/>
      <c r="D149" s="4"/>
      <c r="E149" s="11"/>
    </row>
    <row r="150" spans="2:5" x14ac:dyDescent="0.2">
      <c r="B150" s="11"/>
      <c r="C150" s="7"/>
      <c r="D150" s="4"/>
      <c r="E150" s="11"/>
    </row>
    <row r="151" spans="2:5" x14ac:dyDescent="0.2">
      <c r="B151" s="11"/>
      <c r="C151" s="7"/>
      <c r="D151" s="4"/>
      <c r="E151" s="11"/>
    </row>
    <row r="152" spans="2:5" x14ac:dyDescent="0.2">
      <c r="B152" s="11"/>
      <c r="C152" s="7"/>
      <c r="D152" s="4"/>
      <c r="E152" s="11"/>
    </row>
    <row r="153" spans="2:5" s="9" customFormat="1" x14ac:dyDescent="0.2">
      <c r="B153" s="11"/>
      <c r="C153" s="7"/>
      <c r="E153" s="10"/>
    </row>
    <row r="154" spans="2:5" s="9" customFormat="1" x14ac:dyDescent="0.2">
      <c r="B154" s="11"/>
      <c r="C154" s="7"/>
      <c r="E154" s="10"/>
    </row>
    <row r="155" spans="2:5" s="9" customFormat="1" x14ac:dyDescent="0.2">
      <c r="B155" s="11"/>
      <c r="C155" s="7"/>
      <c r="E155" s="10"/>
    </row>
    <row r="156" spans="2:5" s="9" customFormat="1" x14ac:dyDescent="0.2">
      <c r="B156" s="11"/>
      <c r="C156" s="7"/>
      <c r="E156" s="10"/>
    </row>
    <row r="157" spans="2:5" s="9" customFormat="1" x14ac:dyDescent="0.2">
      <c r="B157" s="11"/>
      <c r="C157" s="7"/>
      <c r="E157" s="10"/>
    </row>
    <row r="158" spans="2:5" s="9" customFormat="1" x14ac:dyDescent="0.2">
      <c r="B158" s="11"/>
      <c r="C158" s="7"/>
      <c r="E158" s="10"/>
    </row>
    <row r="159" spans="2:5" s="9" customFormat="1" x14ac:dyDescent="0.2">
      <c r="B159" s="11"/>
      <c r="C159" s="7"/>
      <c r="E159" s="10"/>
    </row>
    <row r="160" spans="2:5" s="9" customFormat="1" x14ac:dyDescent="0.2">
      <c r="B160" s="11"/>
      <c r="C160" s="7"/>
      <c r="E160" s="10"/>
    </row>
    <row r="161" spans="2:5" s="9" customFormat="1" x14ac:dyDescent="0.2">
      <c r="B161" s="11"/>
      <c r="C161" s="7"/>
      <c r="E161" s="10"/>
    </row>
    <row r="162" spans="2:5" s="9" customFormat="1" x14ac:dyDescent="0.2">
      <c r="B162" s="11"/>
      <c r="C162" s="7"/>
      <c r="E162" s="10"/>
    </row>
    <row r="163" spans="2:5" s="9" customFormat="1" x14ac:dyDescent="0.2">
      <c r="B163" s="11"/>
      <c r="C163" s="7"/>
      <c r="E163" s="10"/>
    </row>
    <row r="164" spans="2:5" s="9" customFormat="1" x14ac:dyDescent="0.2">
      <c r="B164" s="11"/>
      <c r="C164" s="7"/>
      <c r="E164" s="10"/>
    </row>
    <row r="165" spans="2:5" s="9" customFormat="1" x14ac:dyDescent="0.2">
      <c r="B165" s="11"/>
      <c r="C165" s="7"/>
      <c r="E165" s="10"/>
    </row>
    <row r="166" spans="2:5" s="9" customFormat="1" x14ac:dyDescent="0.2">
      <c r="B166" s="11"/>
      <c r="C166" s="7"/>
      <c r="E166" s="10"/>
    </row>
    <row r="167" spans="2:5" s="9" customFormat="1" x14ac:dyDescent="0.2">
      <c r="B167" s="11"/>
      <c r="C167" s="7"/>
      <c r="E167" s="10"/>
    </row>
    <row r="168" spans="2:5" s="9" customFormat="1" x14ac:dyDescent="0.2">
      <c r="B168" s="11"/>
      <c r="C168" s="7"/>
      <c r="E168" s="10"/>
    </row>
    <row r="169" spans="2:5" s="9" customFormat="1" x14ac:dyDescent="0.2">
      <c r="B169" s="11"/>
      <c r="C169" s="7"/>
      <c r="E169" s="10"/>
    </row>
    <row r="170" spans="2:5" s="9" customFormat="1" x14ac:dyDescent="0.2">
      <c r="B170" s="11"/>
      <c r="C170" s="7"/>
      <c r="E170" s="10"/>
    </row>
    <row r="171" spans="2:5" s="9" customFormat="1" x14ac:dyDescent="0.2">
      <c r="B171" s="11"/>
      <c r="C171" s="7"/>
      <c r="E171" s="10"/>
    </row>
    <row r="172" spans="2:5" s="9" customFormat="1" x14ac:dyDescent="0.2">
      <c r="B172" s="11"/>
      <c r="C172" s="7"/>
      <c r="E172" s="10"/>
    </row>
    <row r="173" spans="2:5" s="9" customFormat="1" x14ac:dyDescent="0.2">
      <c r="B173" s="11"/>
      <c r="C173" s="7"/>
      <c r="E173" s="10"/>
    </row>
    <row r="174" spans="2:5" s="9" customFormat="1" x14ac:dyDescent="0.2">
      <c r="B174" s="11"/>
      <c r="C174" s="7"/>
      <c r="E174" s="10"/>
    </row>
    <row r="175" spans="2:5" s="9" customFormat="1" x14ac:dyDescent="0.2">
      <c r="B175" s="11"/>
      <c r="C175" s="7"/>
      <c r="E175" s="10"/>
    </row>
    <row r="176" spans="2:5" s="9" customFormat="1" x14ac:dyDescent="0.2">
      <c r="B176" s="11"/>
      <c r="C176" s="7"/>
      <c r="E176" s="10"/>
    </row>
    <row r="177" spans="2:5" s="9" customFormat="1" x14ac:dyDescent="0.2">
      <c r="B177" s="11"/>
      <c r="C177" s="7"/>
      <c r="E177" s="10"/>
    </row>
    <row r="178" spans="2:5" s="9" customFormat="1" x14ac:dyDescent="0.2">
      <c r="B178" s="11"/>
      <c r="C178" s="7"/>
      <c r="E178" s="10"/>
    </row>
    <row r="179" spans="2:5" s="9" customFormat="1" x14ac:dyDescent="0.2">
      <c r="B179" s="11"/>
      <c r="C179" s="7"/>
      <c r="E179" s="10"/>
    </row>
    <row r="180" spans="2:5" s="9" customFormat="1" x14ac:dyDescent="0.2">
      <c r="B180" s="11"/>
      <c r="C180" s="7"/>
      <c r="E180" s="10"/>
    </row>
    <row r="181" spans="2:5" s="9" customFormat="1" x14ac:dyDescent="0.2">
      <c r="B181" s="11"/>
      <c r="C181" s="7"/>
      <c r="E181" s="10"/>
    </row>
    <row r="182" spans="2:5" s="9" customFormat="1" x14ac:dyDescent="0.2">
      <c r="B182" s="11"/>
      <c r="C182" s="7"/>
      <c r="E182" s="10"/>
    </row>
    <row r="183" spans="2:5" s="9" customFormat="1" x14ac:dyDescent="0.2">
      <c r="B183" s="11"/>
      <c r="C183" s="7"/>
      <c r="E183" s="10"/>
    </row>
    <row r="184" spans="2:5" s="9" customFormat="1" x14ac:dyDescent="0.2">
      <c r="B184" s="11"/>
      <c r="C184" s="7"/>
      <c r="E184" s="10"/>
    </row>
    <row r="185" spans="2:5" s="9" customFormat="1" x14ac:dyDescent="0.2">
      <c r="B185" s="11"/>
      <c r="C185" s="7"/>
      <c r="E185" s="10"/>
    </row>
    <row r="186" spans="2:5" s="9" customFormat="1" x14ac:dyDescent="0.2">
      <c r="B186" s="11"/>
      <c r="C186" s="7"/>
      <c r="E186" s="10"/>
    </row>
    <row r="187" spans="2:5" s="9" customFormat="1" x14ac:dyDescent="0.2">
      <c r="B187" s="11"/>
      <c r="C187" s="7"/>
      <c r="E187" s="10"/>
    </row>
    <row r="188" spans="2:5" s="9" customFormat="1" x14ac:dyDescent="0.2">
      <c r="B188" s="11"/>
      <c r="C188" s="7"/>
      <c r="E188" s="10"/>
    </row>
    <row r="189" spans="2:5" s="9" customFormat="1" x14ac:dyDescent="0.2">
      <c r="B189" s="11"/>
      <c r="C189" s="7"/>
      <c r="E189" s="10"/>
    </row>
    <row r="190" spans="2:5" s="9" customFormat="1" x14ac:dyDescent="0.2">
      <c r="B190" s="11"/>
      <c r="C190" s="7"/>
      <c r="E190" s="10"/>
    </row>
    <row r="191" spans="2:5" s="9" customFormat="1" x14ac:dyDescent="0.2">
      <c r="B191" s="11"/>
      <c r="C191" s="7"/>
      <c r="E191" s="10"/>
    </row>
    <row r="192" spans="2:5" s="9" customFormat="1" x14ac:dyDescent="0.2">
      <c r="B192" s="11"/>
      <c r="C192" s="7"/>
      <c r="E192" s="10"/>
    </row>
    <row r="193" spans="2:5" s="9" customFormat="1" x14ac:dyDescent="0.2">
      <c r="B193" s="11"/>
      <c r="C193" s="7"/>
      <c r="E193" s="10"/>
    </row>
    <row r="194" spans="2:5" s="9" customFormat="1" x14ac:dyDescent="0.2">
      <c r="B194" s="11"/>
      <c r="C194" s="7"/>
      <c r="E194" s="10"/>
    </row>
    <row r="195" spans="2:5" s="9" customFormat="1" x14ac:dyDescent="0.2">
      <c r="B195" s="11"/>
      <c r="C195" s="7"/>
      <c r="E195" s="10"/>
    </row>
    <row r="196" spans="2:5" s="9" customFormat="1" x14ac:dyDescent="0.2">
      <c r="B196" s="11"/>
      <c r="C196" s="7"/>
      <c r="E196" s="10"/>
    </row>
    <row r="197" spans="2:5" s="9" customFormat="1" x14ac:dyDescent="0.2">
      <c r="B197" s="11"/>
      <c r="C197" s="7"/>
      <c r="E197" s="10"/>
    </row>
    <row r="198" spans="2:5" s="9" customFormat="1" x14ac:dyDescent="0.2">
      <c r="B198" s="11"/>
      <c r="C198" s="7"/>
      <c r="E198" s="10"/>
    </row>
    <row r="199" spans="2:5" s="9" customFormat="1" x14ac:dyDescent="0.2">
      <c r="B199" s="11"/>
      <c r="C199" s="7"/>
      <c r="E199" s="10"/>
    </row>
    <row r="200" spans="2:5" s="9" customFormat="1" x14ac:dyDescent="0.2">
      <c r="B200" s="11"/>
      <c r="C200" s="7"/>
      <c r="E200" s="10"/>
    </row>
    <row r="201" spans="2:5" s="9" customFormat="1" x14ac:dyDescent="0.2">
      <c r="B201" s="11"/>
      <c r="C201" s="7"/>
      <c r="E201" s="10"/>
    </row>
    <row r="202" spans="2:5" s="9" customFormat="1" x14ac:dyDescent="0.2">
      <c r="B202" s="11"/>
      <c r="C202" s="7"/>
      <c r="E202" s="10"/>
    </row>
    <row r="203" spans="2:5" s="9" customFormat="1" x14ac:dyDescent="0.2">
      <c r="B203" s="11"/>
      <c r="C203" s="7"/>
      <c r="E203" s="10"/>
    </row>
    <row r="204" spans="2:5" s="9" customFormat="1" x14ac:dyDescent="0.2">
      <c r="B204" s="11"/>
      <c r="C204" s="7"/>
      <c r="E204" s="10"/>
    </row>
    <row r="205" spans="2:5" s="9" customFormat="1" x14ac:dyDescent="0.2">
      <c r="B205" s="11"/>
      <c r="C205" s="7"/>
      <c r="E205" s="10"/>
    </row>
    <row r="206" spans="2:5" s="9" customFormat="1" x14ac:dyDescent="0.2">
      <c r="B206" s="11"/>
      <c r="C206" s="7"/>
      <c r="E206" s="10"/>
    </row>
    <row r="207" spans="2:5" s="9" customFormat="1" x14ac:dyDescent="0.2">
      <c r="B207" s="11"/>
      <c r="C207" s="7"/>
      <c r="E207" s="10"/>
    </row>
    <row r="208" spans="2:5" s="9" customFormat="1" x14ac:dyDescent="0.2">
      <c r="B208" s="11"/>
      <c r="C208" s="7"/>
      <c r="E208" s="10"/>
    </row>
    <row r="209" spans="2:5" s="9" customFormat="1" x14ac:dyDescent="0.2">
      <c r="B209" s="11"/>
      <c r="C209" s="7"/>
      <c r="E209" s="10"/>
    </row>
    <row r="210" spans="2:5" s="9" customFormat="1" x14ac:dyDescent="0.2">
      <c r="B210" s="11"/>
      <c r="C210" s="7"/>
      <c r="E210" s="10"/>
    </row>
    <row r="211" spans="2:5" s="9" customFormat="1" x14ac:dyDescent="0.2">
      <c r="B211" s="11"/>
      <c r="C211" s="7"/>
      <c r="E211" s="10"/>
    </row>
    <row r="212" spans="2:5" s="9" customFormat="1" x14ac:dyDescent="0.2">
      <c r="B212" s="11"/>
      <c r="C212" s="7"/>
      <c r="E212" s="10"/>
    </row>
    <row r="213" spans="2:5" s="9" customFormat="1" x14ac:dyDescent="0.2">
      <c r="B213" s="11"/>
      <c r="C213" s="7"/>
      <c r="E213" s="10"/>
    </row>
    <row r="214" spans="2:5" s="9" customFormat="1" x14ac:dyDescent="0.2">
      <c r="B214" s="11"/>
      <c r="C214" s="7"/>
      <c r="E214" s="10"/>
    </row>
    <row r="215" spans="2:5" s="9" customFormat="1" x14ac:dyDescent="0.2">
      <c r="B215" s="11"/>
      <c r="C215" s="7"/>
      <c r="E215" s="10"/>
    </row>
    <row r="216" spans="2:5" s="9" customFormat="1" x14ac:dyDescent="0.2">
      <c r="B216" s="11"/>
      <c r="C216" s="7"/>
      <c r="E216" s="10"/>
    </row>
    <row r="217" spans="2:5" s="9" customFormat="1" x14ac:dyDescent="0.2">
      <c r="B217" s="11"/>
      <c r="C217" s="7"/>
      <c r="E217" s="10"/>
    </row>
    <row r="218" spans="2:5" s="9" customFormat="1" x14ac:dyDescent="0.2">
      <c r="B218" s="11"/>
      <c r="C218" s="7"/>
      <c r="E218" s="10"/>
    </row>
    <row r="219" spans="2:5" s="9" customFormat="1" x14ac:dyDescent="0.2">
      <c r="B219" s="11"/>
      <c r="C219" s="7"/>
      <c r="E219" s="10"/>
    </row>
    <row r="220" spans="2:5" s="9" customFormat="1" x14ac:dyDescent="0.2">
      <c r="B220" s="11"/>
      <c r="C220" s="7"/>
      <c r="E220" s="10"/>
    </row>
    <row r="221" spans="2:5" s="9" customFormat="1" x14ac:dyDescent="0.2">
      <c r="B221" s="11"/>
      <c r="C221" s="7"/>
      <c r="E221" s="10"/>
    </row>
    <row r="222" spans="2:5" s="9" customFormat="1" x14ac:dyDescent="0.2">
      <c r="B222" s="11"/>
      <c r="C222" s="7"/>
      <c r="E222" s="10"/>
    </row>
    <row r="223" spans="2:5" s="9" customFormat="1" x14ac:dyDescent="0.2">
      <c r="B223" s="11"/>
      <c r="C223" s="7"/>
      <c r="E223" s="10"/>
    </row>
    <row r="224" spans="2:5" s="9" customFormat="1" x14ac:dyDescent="0.2">
      <c r="B224" s="11"/>
      <c r="C224" s="7"/>
      <c r="E224" s="10"/>
    </row>
    <row r="225" spans="2:5" s="9" customFormat="1" x14ac:dyDescent="0.2">
      <c r="B225" s="11"/>
      <c r="C225" s="7"/>
      <c r="E225" s="10"/>
    </row>
    <row r="226" spans="2:5" s="9" customFormat="1" x14ac:dyDescent="0.2">
      <c r="B226" s="11"/>
      <c r="C226" s="7"/>
      <c r="E226" s="10"/>
    </row>
    <row r="227" spans="2:5" s="9" customFormat="1" x14ac:dyDescent="0.2">
      <c r="B227" s="11"/>
      <c r="C227" s="7"/>
      <c r="E227" s="10"/>
    </row>
    <row r="228" spans="2:5" s="9" customFormat="1" x14ac:dyDescent="0.2">
      <c r="B228" s="11"/>
      <c r="C228" s="7"/>
      <c r="E228" s="10"/>
    </row>
    <row r="229" spans="2:5" s="9" customFormat="1" x14ac:dyDescent="0.2">
      <c r="B229" s="11"/>
      <c r="C229" s="7"/>
      <c r="E229" s="10"/>
    </row>
    <row r="230" spans="2:5" s="9" customFormat="1" x14ac:dyDescent="0.2">
      <c r="B230" s="11"/>
      <c r="C230" s="7"/>
      <c r="E230" s="10"/>
    </row>
    <row r="231" spans="2:5" s="9" customFormat="1" x14ac:dyDescent="0.2">
      <c r="B231" s="11"/>
      <c r="C231" s="7"/>
      <c r="E231" s="10"/>
    </row>
    <row r="232" spans="2:5" s="9" customFormat="1" x14ac:dyDescent="0.2">
      <c r="B232" s="11"/>
      <c r="C232" s="7"/>
      <c r="E232" s="10"/>
    </row>
    <row r="233" spans="2:5" s="9" customFormat="1" x14ac:dyDescent="0.2">
      <c r="B233" s="11"/>
      <c r="C233" s="7"/>
      <c r="E233" s="10"/>
    </row>
    <row r="234" spans="2:5" s="9" customFormat="1" x14ac:dyDescent="0.2">
      <c r="B234" s="11"/>
      <c r="C234" s="7"/>
      <c r="E234" s="10"/>
    </row>
    <row r="235" spans="2:5" s="9" customFormat="1" x14ac:dyDescent="0.2">
      <c r="B235" s="11"/>
      <c r="C235" s="7"/>
      <c r="E235" s="10"/>
    </row>
    <row r="236" spans="2:5" s="9" customFormat="1" x14ac:dyDescent="0.2">
      <c r="B236" s="11"/>
      <c r="C236" s="7"/>
      <c r="E236" s="10"/>
    </row>
    <row r="237" spans="2:5" s="9" customFormat="1" x14ac:dyDescent="0.2">
      <c r="B237" s="11"/>
      <c r="C237" s="7"/>
      <c r="E237" s="10"/>
    </row>
    <row r="238" spans="2:5" s="9" customFormat="1" x14ac:dyDescent="0.2">
      <c r="B238" s="11"/>
      <c r="C238" s="7"/>
      <c r="E238" s="10"/>
    </row>
    <row r="239" spans="2:5" s="9" customFormat="1" x14ac:dyDescent="0.2">
      <c r="B239" s="11"/>
      <c r="C239" s="7"/>
      <c r="E239" s="10"/>
    </row>
    <row r="240" spans="2:5" s="9" customFormat="1" x14ac:dyDescent="0.2">
      <c r="B240" s="11"/>
      <c r="C240" s="7"/>
      <c r="E240" s="10"/>
    </row>
    <row r="241" spans="2:5" s="9" customFormat="1" x14ac:dyDescent="0.2">
      <c r="B241" s="11"/>
      <c r="C241" s="7"/>
      <c r="E241" s="10"/>
    </row>
    <row r="242" spans="2:5" s="9" customFormat="1" x14ac:dyDescent="0.2">
      <c r="B242" s="11"/>
      <c r="C242" s="7"/>
      <c r="E242" s="10"/>
    </row>
    <row r="243" spans="2:5" s="9" customFormat="1" x14ac:dyDescent="0.2">
      <c r="B243" s="11"/>
      <c r="C243" s="7"/>
      <c r="E243" s="10"/>
    </row>
    <row r="244" spans="2:5" s="9" customFormat="1" x14ac:dyDescent="0.2">
      <c r="B244" s="11"/>
      <c r="C244" s="7"/>
      <c r="E244" s="10"/>
    </row>
    <row r="245" spans="2:5" s="9" customFormat="1" x14ac:dyDescent="0.2">
      <c r="B245" s="11"/>
      <c r="C245" s="7"/>
      <c r="E245" s="10"/>
    </row>
    <row r="246" spans="2:5" s="9" customFormat="1" x14ac:dyDescent="0.2">
      <c r="B246" s="11"/>
      <c r="C246" s="7"/>
      <c r="E246" s="10"/>
    </row>
    <row r="247" spans="2:5" s="9" customFormat="1" x14ac:dyDescent="0.2">
      <c r="B247" s="11"/>
      <c r="C247" s="7"/>
      <c r="E247" s="10"/>
    </row>
    <row r="248" spans="2:5" s="9" customFormat="1" x14ac:dyDescent="0.2">
      <c r="B248" s="11"/>
      <c r="C248" s="7"/>
      <c r="E248" s="10"/>
    </row>
    <row r="249" spans="2:5" s="9" customFormat="1" x14ac:dyDescent="0.2">
      <c r="B249" s="11"/>
      <c r="C249" s="7"/>
      <c r="E249" s="10"/>
    </row>
    <row r="250" spans="2:5" s="9" customFormat="1" x14ac:dyDescent="0.2">
      <c r="B250" s="11"/>
      <c r="C250" s="7"/>
      <c r="E250" s="10"/>
    </row>
    <row r="251" spans="2:5" s="9" customFormat="1" x14ac:dyDescent="0.2">
      <c r="B251" s="11"/>
      <c r="C251" s="7"/>
      <c r="E251" s="10"/>
    </row>
    <row r="252" spans="2:5" s="9" customFormat="1" x14ac:dyDescent="0.2">
      <c r="B252" s="11"/>
      <c r="C252" s="7"/>
      <c r="E252" s="10"/>
    </row>
    <row r="253" spans="2:5" s="9" customFormat="1" x14ac:dyDescent="0.2">
      <c r="B253" s="11"/>
      <c r="C253" s="7"/>
      <c r="E253" s="10"/>
    </row>
    <row r="254" spans="2:5" s="9" customFormat="1" x14ac:dyDescent="0.2">
      <c r="B254" s="11"/>
      <c r="C254" s="7"/>
      <c r="E254" s="10"/>
    </row>
    <row r="255" spans="2:5" s="9" customFormat="1" x14ac:dyDescent="0.2">
      <c r="B255" s="11"/>
      <c r="C255" s="7"/>
      <c r="E255" s="10"/>
    </row>
    <row r="256" spans="2:5" s="9" customFormat="1" x14ac:dyDescent="0.2">
      <c r="B256" s="11"/>
      <c r="C256" s="7"/>
      <c r="E256" s="10"/>
    </row>
    <row r="257" spans="2:5" s="9" customFormat="1" x14ac:dyDescent="0.2">
      <c r="B257" s="11"/>
      <c r="C257" s="7"/>
      <c r="E257" s="10"/>
    </row>
    <row r="258" spans="2:5" s="9" customFormat="1" x14ac:dyDescent="0.2">
      <c r="B258" s="11"/>
      <c r="C258" s="7"/>
      <c r="E258" s="10"/>
    </row>
    <row r="259" spans="2:5" s="9" customFormat="1" x14ac:dyDescent="0.2">
      <c r="B259" s="11"/>
      <c r="C259" s="7"/>
      <c r="E259" s="10"/>
    </row>
    <row r="260" spans="2:5" s="9" customFormat="1" x14ac:dyDescent="0.2">
      <c r="B260" s="11"/>
      <c r="C260" s="7"/>
      <c r="E260" s="10"/>
    </row>
    <row r="261" spans="2:5" s="9" customFormat="1" x14ac:dyDescent="0.2">
      <c r="B261" s="11"/>
      <c r="C261" s="7"/>
      <c r="E261" s="10"/>
    </row>
    <row r="262" spans="2:5" s="9" customFormat="1" x14ac:dyDescent="0.2">
      <c r="B262" s="11"/>
      <c r="C262" s="7"/>
      <c r="E262" s="10"/>
    </row>
    <row r="263" spans="2:5" s="9" customFormat="1" x14ac:dyDescent="0.2">
      <c r="B263" s="11"/>
      <c r="C263" s="7"/>
      <c r="E263" s="10"/>
    </row>
    <row r="264" spans="2:5" s="9" customFormat="1" x14ac:dyDescent="0.2">
      <c r="B264" s="11"/>
      <c r="C264" s="7"/>
      <c r="E264" s="10"/>
    </row>
    <row r="265" spans="2:5" s="9" customFormat="1" x14ac:dyDescent="0.2">
      <c r="B265" s="11"/>
      <c r="C265" s="7"/>
      <c r="E265" s="10"/>
    </row>
    <row r="266" spans="2:5" s="9" customFormat="1" x14ac:dyDescent="0.2">
      <c r="B266" s="11"/>
      <c r="C266" s="7"/>
      <c r="E266" s="10"/>
    </row>
    <row r="267" spans="2:5" s="9" customFormat="1" x14ac:dyDescent="0.2">
      <c r="B267" s="11"/>
      <c r="C267" s="7"/>
      <c r="E267" s="10"/>
    </row>
    <row r="268" spans="2:5" s="9" customFormat="1" x14ac:dyDescent="0.2">
      <c r="B268" s="11"/>
      <c r="C268" s="7"/>
      <c r="E268" s="10"/>
    </row>
    <row r="269" spans="2:5" s="9" customFormat="1" x14ac:dyDescent="0.2">
      <c r="B269" s="11"/>
      <c r="C269" s="7"/>
      <c r="E269" s="10"/>
    </row>
    <row r="270" spans="2:5" s="9" customFormat="1" x14ac:dyDescent="0.2">
      <c r="B270" s="11"/>
      <c r="C270" s="7"/>
      <c r="E270" s="10"/>
    </row>
    <row r="271" spans="2:5" s="9" customFormat="1" x14ac:dyDescent="0.2">
      <c r="B271" s="11"/>
      <c r="C271" s="7"/>
      <c r="E271" s="10"/>
    </row>
    <row r="272" spans="2:5" s="9" customFormat="1" x14ac:dyDescent="0.2">
      <c r="B272" s="11"/>
      <c r="C272" s="7"/>
      <c r="E272" s="10"/>
    </row>
    <row r="273" spans="2:5" s="9" customFormat="1" x14ac:dyDescent="0.2">
      <c r="B273" s="11"/>
      <c r="C273" s="7"/>
      <c r="E273" s="10"/>
    </row>
    <row r="274" spans="2:5" s="9" customFormat="1" x14ac:dyDescent="0.2">
      <c r="B274" s="11"/>
      <c r="C274" s="7"/>
      <c r="E274" s="10"/>
    </row>
    <row r="275" spans="2:5" s="9" customFormat="1" x14ac:dyDescent="0.2">
      <c r="B275" s="11"/>
      <c r="C275" s="7"/>
      <c r="E275" s="10"/>
    </row>
    <row r="276" spans="2:5" s="9" customFormat="1" x14ac:dyDescent="0.2">
      <c r="B276" s="11"/>
      <c r="C276" s="7"/>
      <c r="E276" s="10"/>
    </row>
    <row r="277" spans="2:5" s="9" customFormat="1" x14ac:dyDescent="0.2">
      <c r="B277" s="11"/>
      <c r="C277" s="7"/>
      <c r="E277" s="10"/>
    </row>
    <row r="278" spans="2:5" s="9" customFormat="1" x14ac:dyDescent="0.2">
      <c r="B278" s="11"/>
      <c r="C278" s="7"/>
      <c r="E278" s="10"/>
    </row>
    <row r="279" spans="2:5" s="9" customFormat="1" x14ac:dyDescent="0.2">
      <c r="B279" s="11"/>
      <c r="C279" s="7"/>
      <c r="E279" s="10"/>
    </row>
    <row r="280" spans="2:5" s="9" customFormat="1" x14ac:dyDescent="0.2">
      <c r="B280" s="11"/>
      <c r="C280" s="7"/>
      <c r="E280" s="10"/>
    </row>
    <row r="281" spans="2:5" s="9" customFormat="1" x14ac:dyDescent="0.2">
      <c r="B281" s="11"/>
      <c r="C281" s="7"/>
      <c r="E281" s="10"/>
    </row>
    <row r="282" spans="2:5" s="9" customFormat="1" x14ac:dyDescent="0.2">
      <c r="B282" s="11"/>
      <c r="C282" s="7"/>
      <c r="E282" s="10"/>
    </row>
    <row r="283" spans="2:5" s="9" customFormat="1" x14ac:dyDescent="0.2">
      <c r="B283" s="11"/>
      <c r="C283" s="7"/>
      <c r="E283" s="10"/>
    </row>
    <row r="284" spans="2:5" s="9" customFormat="1" x14ac:dyDescent="0.2">
      <c r="B284" s="11"/>
      <c r="C284" s="7"/>
      <c r="E284" s="10"/>
    </row>
  </sheetData>
  <mergeCells count="1">
    <mergeCell ref="A1:E1"/>
  </mergeCells>
  <printOptions horizontalCentered="1"/>
  <pageMargins left="0.19685039370078741" right="0" top="0" bottom="0" header="0" footer="0"/>
  <pageSetup paperSize="9" scale="63" orientation="portrait" useFirstPageNumber="1" r:id="rId1"/>
  <headerFooter>
    <oddFooter>&amp;C&amp;P</oddFooter>
  </headerFooter>
  <rowBreaks count="1" manualBreakCount="1">
    <brk id="64" max="16383" man="1"/>
  </rowBreaks>
  <ignoredErrors>
    <ignoredError sqref="B7:B1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2"/>
  <sheetViews>
    <sheetView view="pageBreakPreview" zoomScale="75" zoomScaleNormal="75" zoomScaleSheetLayoutView="75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A2" sqref="A2"/>
    </sheetView>
  </sheetViews>
  <sheetFormatPr defaultRowHeight="18.75" x14ac:dyDescent="0.2"/>
  <cols>
    <col min="1" max="1" width="16" style="110" customWidth="1"/>
    <col min="2" max="2" width="103.28515625" style="127" customWidth="1"/>
    <col min="3" max="4" width="20.5703125" style="109" customWidth="1"/>
    <col min="5" max="5" width="10" style="110" customWidth="1"/>
    <col min="6" max="125" width="9.140625" style="109"/>
    <col min="126" max="126" width="9.140625" style="109" bestFit="1" customWidth="1"/>
    <col min="127" max="127" width="101.85546875" style="109" customWidth="1"/>
    <col min="128" max="128" width="16.5703125" style="109" bestFit="1" customWidth="1"/>
    <col min="129" max="129" width="9.140625" style="109" customWidth="1"/>
    <col min="130" max="381" width="9.140625" style="109"/>
    <col min="382" max="382" width="9.140625" style="109" bestFit="1" customWidth="1"/>
    <col min="383" max="383" width="101.85546875" style="109" customWidth="1"/>
    <col min="384" max="384" width="16.5703125" style="109" bestFit="1" customWidth="1"/>
    <col min="385" max="385" width="9.140625" style="109" customWidth="1"/>
    <col min="386" max="637" width="9.140625" style="109"/>
    <col min="638" max="638" width="9.140625" style="109" bestFit="1" customWidth="1"/>
    <col min="639" max="639" width="101.85546875" style="109" customWidth="1"/>
    <col min="640" max="640" width="16.5703125" style="109" bestFit="1" customWidth="1"/>
    <col min="641" max="641" width="9.140625" style="109" customWidth="1"/>
    <col min="642" max="893" width="9.140625" style="109"/>
    <col min="894" max="894" width="9.140625" style="109" bestFit="1" customWidth="1"/>
    <col min="895" max="895" width="101.85546875" style="109" customWidth="1"/>
    <col min="896" max="896" width="16.5703125" style="109" bestFit="1" customWidth="1"/>
    <col min="897" max="897" width="9.140625" style="109" customWidth="1"/>
    <col min="898" max="1149" width="9.140625" style="109"/>
    <col min="1150" max="1150" width="9.140625" style="109" bestFit="1" customWidth="1"/>
    <col min="1151" max="1151" width="101.85546875" style="109" customWidth="1"/>
    <col min="1152" max="1152" width="16.5703125" style="109" bestFit="1" customWidth="1"/>
    <col min="1153" max="1153" width="9.140625" style="109" customWidth="1"/>
    <col min="1154" max="1405" width="9.140625" style="109"/>
    <col min="1406" max="1406" width="9.140625" style="109" bestFit="1" customWidth="1"/>
    <col min="1407" max="1407" width="101.85546875" style="109" customWidth="1"/>
    <col min="1408" max="1408" width="16.5703125" style="109" bestFit="1" customWidth="1"/>
    <col min="1409" max="1409" width="9.140625" style="109" customWidth="1"/>
    <col min="1410" max="1661" width="9.140625" style="109"/>
    <col min="1662" max="1662" width="9.140625" style="109" bestFit="1" customWidth="1"/>
    <col min="1663" max="1663" width="101.85546875" style="109" customWidth="1"/>
    <col min="1664" max="1664" width="16.5703125" style="109" bestFit="1" customWidth="1"/>
    <col min="1665" max="1665" width="9.140625" style="109" customWidth="1"/>
    <col min="1666" max="1917" width="9.140625" style="109"/>
    <col min="1918" max="1918" width="9.140625" style="109" bestFit="1" customWidth="1"/>
    <col min="1919" max="1919" width="101.85546875" style="109" customWidth="1"/>
    <col min="1920" max="1920" width="16.5703125" style="109" bestFit="1" customWidth="1"/>
    <col min="1921" max="1921" width="9.140625" style="109" customWidth="1"/>
    <col min="1922" max="2173" width="9.140625" style="109"/>
    <col min="2174" max="2174" width="9.140625" style="109" bestFit="1" customWidth="1"/>
    <col min="2175" max="2175" width="101.85546875" style="109" customWidth="1"/>
    <col min="2176" max="2176" width="16.5703125" style="109" bestFit="1" customWidth="1"/>
    <col min="2177" max="2177" width="9.140625" style="109" customWidth="1"/>
    <col min="2178" max="2429" width="9.140625" style="109"/>
    <col min="2430" max="2430" width="9.140625" style="109" bestFit="1" customWidth="1"/>
    <col min="2431" max="2431" width="101.85546875" style="109" customWidth="1"/>
    <col min="2432" max="2432" width="16.5703125" style="109" bestFit="1" customWidth="1"/>
    <col min="2433" max="2433" width="9.140625" style="109" customWidth="1"/>
    <col min="2434" max="2685" width="9.140625" style="109"/>
    <col min="2686" max="2686" width="9.140625" style="109" bestFit="1" customWidth="1"/>
    <col min="2687" max="2687" width="101.85546875" style="109" customWidth="1"/>
    <col min="2688" max="2688" width="16.5703125" style="109" bestFit="1" customWidth="1"/>
    <col min="2689" max="2689" width="9.140625" style="109" customWidth="1"/>
    <col min="2690" max="2941" width="9.140625" style="109"/>
    <col min="2942" max="2942" width="9.140625" style="109" bestFit="1" customWidth="1"/>
    <col min="2943" max="2943" width="101.85546875" style="109" customWidth="1"/>
    <col min="2944" max="2944" width="16.5703125" style="109" bestFit="1" customWidth="1"/>
    <col min="2945" max="2945" width="9.140625" style="109" customWidth="1"/>
    <col min="2946" max="3197" width="9.140625" style="109"/>
    <col min="3198" max="3198" width="9.140625" style="109" bestFit="1" customWidth="1"/>
    <col min="3199" max="3199" width="101.85546875" style="109" customWidth="1"/>
    <col min="3200" max="3200" width="16.5703125" style="109" bestFit="1" customWidth="1"/>
    <col min="3201" max="3201" width="9.140625" style="109" customWidth="1"/>
    <col min="3202" max="3453" width="9.140625" style="109"/>
    <col min="3454" max="3454" width="9.140625" style="109" bestFit="1" customWidth="1"/>
    <col min="3455" max="3455" width="101.85546875" style="109" customWidth="1"/>
    <col min="3456" max="3456" width="16.5703125" style="109" bestFit="1" customWidth="1"/>
    <col min="3457" max="3457" width="9.140625" style="109" customWidth="1"/>
    <col min="3458" max="3709" width="9.140625" style="109"/>
    <col min="3710" max="3710" width="9.140625" style="109" bestFit="1" customWidth="1"/>
    <col min="3711" max="3711" width="101.85546875" style="109" customWidth="1"/>
    <col min="3712" max="3712" width="16.5703125" style="109" bestFit="1" customWidth="1"/>
    <col min="3713" max="3713" width="9.140625" style="109" customWidth="1"/>
    <col min="3714" max="3965" width="9.140625" style="109"/>
    <col min="3966" max="3966" width="9.140625" style="109" bestFit="1" customWidth="1"/>
    <col min="3967" max="3967" width="101.85546875" style="109" customWidth="1"/>
    <col min="3968" max="3968" width="16.5703125" style="109" bestFit="1" customWidth="1"/>
    <col min="3969" max="3969" width="9.140625" style="109" customWidth="1"/>
    <col min="3970" max="4221" width="9.140625" style="109"/>
    <col min="4222" max="4222" width="9.140625" style="109" bestFit="1" customWidth="1"/>
    <col min="4223" max="4223" width="101.85546875" style="109" customWidth="1"/>
    <col min="4224" max="4224" width="16.5703125" style="109" bestFit="1" customWidth="1"/>
    <col min="4225" max="4225" width="9.140625" style="109" customWidth="1"/>
    <col min="4226" max="4477" width="9.140625" style="109"/>
    <col min="4478" max="4478" width="9.140625" style="109" bestFit="1" customWidth="1"/>
    <col min="4479" max="4479" width="101.85546875" style="109" customWidth="1"/>
    <col min="4480" max="4480" width="16.5703125" style="109" bestFit="1" customWidth="1"/>
    <col min="4481" max="4481" width="9.140625" style="109" customWidth="1"/>
    <col min="4482" max="4733" width="9.140625" style="109"/>
    <col min="4734" max="4734" width="9.140625" style="109" bestFit="1" customWidth="1"/>
    <col min="4735" max="4735" width="101.85546875" style="109" customWidth="1"/>
    <col min="4736" max="4736" width="16.5703125" style="109" bestFit="1" customWidth="1"/>
    <col min="4737" max="4737" width="9.140625" style="109" customWidth="1"/>
    <col min="4738" max="4989" width="9.140625" style="109"/>
    <col min="4990" max="4990" width="9.140625" style="109" bestFit="1" customWidth="1"/>
    <col min="4991" max="4991" width="101.85546875" style="109" customWidth="1"/>
    <col min="4992" max="4992" width="16.5703125" style="109" bestFit="1" customWidth="1"/>
    <col min="4993" max="4993" width="9.140625" style="109" customWidth="1"/>
    <col min="4994" max="5245" width="9.140625" style="109"/>
    <col min="5246" max="5246" width="9.140625" style="109" bestFit="1" customWidth="1"/>
    <col min="5247" max="5247" width="101.85546875" style="109" customWidth="1"/>
    <col min="5248" max="5248" width="16.5703125" style="109" bestFit="1" customWidth="1"/>
    <col min="5249" max="5249" width="9.140625" style="109" customWidth="1"/>
    <col min="5250" max="5501" width="9.140625" style="109"/>
    <col min="5502" max="5502" width="9.140625" style="109" bestFit="1" customWidth="1"/>
    <col min="5503" max="5503" width="101.85546875" style="109" customWidth="1"/>
    <col min="5504" max="5504" width="16.5703125" style="109" bestFit="1" customWidth="1"/>
    <col min="5505" max="5505" width="9.140625" style="109" customWidth="1"/>
    <col min="5506" max="5757" width="9.140625" style="109"/>
    <col min="5758" max="5758" width="9.140625" style="109" bestFit="1" customWidth="1"/>
    <col min="5759" max="5759" width="101.85546875" style="109" customWidth="1"/>
    <col min="5760" max="5760" width="16.5703125" style="109" bestFit="1" customWidth="1"/>
    <col min="5761" max="5761" width="9.140625" style="109" customWidth="1"/>
    <col min="5762" max="6013" width="9.140625" style="109"/>
    <col min="6014" max="6014" width="9.140625" style="109" bestFit="1" customWidth="1"/>
    <col min="6015" max="6015" width="101.85546875" style="109" customWidth="1"/>
    <col min="6016" max="6016" width="16.5703125" style="109" bestFit="1" customWidth="1"/>
    <col min="6017" max="6017" width="9.140625" style="109" customWidth="1"/>
    <col min="6018" max="6269" width="9.140625" style="109"/>
    <col min="6270" max="6270" width="9.140625" style="109" bestFit="1" customWidth="1"/>
    <col min="6271" max="6271" width="101.85546875" style="109" customWidth="1"/>
    <col min="6272" max="6272" width="16.5703125" style="109" bestFit="1" customWidth="1"/>
    <col min="6273" max="6273" width="9.140625" style="109" customWidth="1"/>
    <col min="6274" max="6525" width="9.140625" style="109"/>
    <col min="6526" max="6526" width="9.140625" style="109" bestFit="1" customWidth="1"/>
    <col min="6527" max="6527" width="101.85546875" style="109" customWidth="1"/>
    <col min="6528" max="6528" width="16.5703125" style="109" bestFit="1" customWidth="1"/>
    <col min="6529" max="6529" width="9.140625" style="109" customWidth="1"/>
    <col min="6530" max="6781" width="9.140625" style="109"/>
    <col min="6782" max="6782" width="9.140625" style="109" bestFit="1" customWidth="1"/>
    <col min="6783" max="6783" width="101.85546875" style="109" customWidth="1"/>
    <col min="6784" max="6784" width="16.5703125" style="109" bestFit="1" customWidth="1"/>
    <col min="6785" max="6785" width="9.140625" style="109" customWidth="1"/>
    <col min="6786" max="7037" width="9.140625" style="109"/>
    <col min="7038" max="7038" width="9.140625" style="109" bestFit="1" customWidth="1"/>
    <col min="7039" max="7039" width="101.85546875" style="109" customWidth="1"/>
    <col min="7040" max="7040" width="16.5703125" style="109" bestFit="1" customWidth="1"/>
    <col min="7041" max="7041" width="9.140625" style="109" customWidth="1"/>
    <col min="7042" max="7293" width="9.140625" style="109"/>
    <col min="7294" max="7294" width="9.140625" style="109" bestFit="1" customWidth="1"/>
    <col min="7295" max="7295" width="101.85546875" style="109" customWidth="1"/>
    <col min="7296" max="7296" width="16.5703125" style="109" bestFit="1" customWidth="1"/>
    <col min="7297" max="7297" width="9.140625" style="109" customWidth="1"/>
    <col min="7298" max="7549" width="9.140625" style="109"/>
    <col min="7550" max="7550" width="9.140625" style="109" bestFit="1" customWidth="1"/>
    <col min="7551" max="7551" width="101.85546875" style="109" customWidth="1"/>
    <col min="7552" max="7552" width="16.5703125" style="109" bestFit="1" customWidth="1"/>
    <col min="7553" max="7553" width="9.140625" style="109" customWidth="1"/>
    <col min="7554" max="7805" width="9.140625" style="109"/>
    <col min="7806" max="7806" width="9.140625" style="109" bestFit="1" customWidth="1"/>
    <col min="7807" max="7807" width="101.85546875" style="109" customWidth="1"/>
    <col min="7808" max="7808" width="16.5703125" style="109" bestFit="1" customWidth="1"/>
    <col min="7809" max="7809" width="9.140625" style="109" customWidth="1"/>
    <col min="7810" max="8061" width="9.140625" style="109"/>
    <col min="8062" max="8062" width="9.140625" style="109" bestFit="1" customWidth="1"/>
    <col min="8063" max="8063" width="101.85546875" style="109" customWidth="1"/>
    <col min="8064" max="8064" width="16.5703125" style="109" bestFit="1" customWidth="1"/>
    <col min="8065" max="8065" width="9.140625" style="109" customWidth="1"/>
    <col min="8066" max="8317" width="9.140625" style="109"/>
    <col min="8318" max="8318" width="9.140625" style="109" bestFit="1" customWidth="1"/>
    <col min="8319" max="8319" width="101.85546875" style="109" customWidth="1"/>
    <col min="8320" max="8320" width="16.5703125" style="109" bestFit="1" customWidth="1"/>
    <col min="8321" max="8321" width="9.140625" style="109" customWidth="1"/>
    <col min="8322" max="8573" width="9.140625" style="109"/>
    <col min="8574" max="8574" width="9.140625" style="109" bestFit="1" customWidth="1"/>
    <col min="8575" max="8575" width="101.85546875" style="109" customWidth="1"/>
    <col min="8576" max="8576" width="16.5703125" style="109" bestFit="1" customWidth="1"/>
    <col min="8577" max="8577" width="9.140625" style="109" customWidth="1"/>
    <col min="8578" max="8829" width="9.140625" style="109"/>
    <col min="8830" max="8830" width="9.140625" style="109" bestFit="1" customWidth="1"/>
    <col min="8831" max="8831" width="101.85546875" style="109" customWidth="1"/>
    <col min="8832" max="8832" width="16.5703125" style="109" bestFit="1" customWidth="1"/>
    <col min="8833" max="8833" width="9.140625" style="109" customWidth="1"/>
    <col min="8834" max="9085" width="9.140625" style="109"/>
    <col min="9086" max="9086" width="9.140625" style="109" bestFit="1" customWidth="1"/>
    <col min="9087" max="9087" width="101.85546875" style="109" customWidth="1"/>
    <col min="9088" max="9088" width="16.5703125" style="109" bestFit="1" customWidth="1"/>
    <col min="9089" max="9089" width="9.140625" style="109" customWidth="1"/>
    <col min="9090" max="9341" width="9.140625" style="109"/>
    <col min="9342" max="9342" width="9.140625" style="109" bestFit="1" customWidth="1"/>
    <col min="9343" max="9343" width="101.85546875" style="109" customWidth="1"/>
    <col min="9344" max="9344" width="16.5703125" style="109" bestFit="1" customWidth="1"/>
    <col min="9345" max="9345" width="9.140625" style="109" customWidth="1"/>
    <col min="9346" max="9597" width="9.140625" style="109"/>
    <col min="9598" max="9598" width="9.140625" style="109" bestFit="1" customWidth="1"/>
    <col min="9599" max="9599" width="101.85546875" style="109" customWidth="1"/>
    <col min="9600" max="9600" width="16.5703125" style="109" bestFit="1" customWidth="1"/>
    <col min="9601" max="9601" width="9.140625" style="109" customWidth="1"/>
    <col min="9602" max="9853" width="9.140625" style="109"/>
    <col min="9854" max="9854" width="9.140625" style="109" bestFit="1" customWidth="1"/>
    <col min="9855" max="9855" width="101.85546875" style="109" customWidth="1"/>
    <col min="9856" max="9856" width="16.5703125" style="109" bestFit="1" customWidth="1"/>
    <col min="9857" max="9857" width="9.140625" style="109" customWidth="1"/>
    <col min="9858" max="10109" width="9.140625" style="109"/>
    <col min="10110" max="10110" width="9.140625" style="109" bestFit="1" customWidth="1"/>
    <col min="10111" max="10111" width="101.85546875" style="109" customWidth="1"/>
    <col min="10112" max="10112" width="16.5703125" style="109" bestFit="1" customWidth="1"/>
    <col min="10113" max="10113" width="9.140625" style="109" customWidth="1"/>
    <col min="10114" max="10365" width="9.140625" style="109"/>
    <col min="10366" max="10366" width="9.140625" style="109" bestFit="1" customWidth="1"/>
    <col min="10367" max="10367" width="101.85546875" style="109" customWidth="1"/>
    <col min="10368" max="10368" width="16.5703125" style="109" bestFit="1" customWidth="1"/>
    <col min="10369" max="10369" width="9.140625" style="109" customWidth="1"/>
    <col min="10370" max="10621" width="9.140625" style="109"/>
    <col min="10622" max="10622" width="9.140625" style="109" bestFit="1" customWidth="1"/>
    <col min="10623" max="10623" width="101.85546875" style="109" customWidth="1"/>
    <col min="10624" max="10624" width="16.5703125" style="109" bestFit="1" customWidth="1"/>
    <col min="10625" max="10625" width="9.140625" style="109" customWidth="1"/>
    <col min="10626" max="10877" width="9.140625" style="109"/>
    <col min="10878" max="10878" width="9.140625" style="109" bestFit="1" customWidth="1"/>
    <col min="10879" max="10879" width="101.85546875" style="109" customWidth="1"/>
    <col min="10880" max="10880" width="16.5703125" style="109" bestFit="1" customWidth="1"/>
    <col min="10881" max="10881" width="9.140625" style="109" customWidth="1"/>
    <col min="10882" max="11133" width="9.140625" style="109"/>
    <col min="11134" max="11134" width="9.140625" style="109" bestFit="1" customWidth="1"/>
    <col min="11135" max="11135" width="101.85546875" style="109" customWidth="1"/>
    <col min="11136" max="11136" width="16.5703125" style="109" bestFit="1" customWidth="1"/>
    <col min="11137" max="11137" width="9.140625" style="109" customWidth="1"/>
    <col min="11138" max="11389" width="9.140625" style="109"/>
    <col min="11390" max="11390" width="9.140625" style="109" bestFit="1" customWidth="1"/>
    <col min="11391" max="11391" width="101.85546875" style="109" customWidth="1"/>
    <col min="11392" max="11392" width="16.5703125" style="109" bestFit="1" customWidth="1"/>
    <col min="11393" max="11393" width="9.140625" style="109" customWidth="1"/>
    <col min="11394" max="11645" width="9.140625" style="109"/>
    <col min="11646" max="11646" width="9.140625" style="109" bestFit="1" customWidth="1"/>
    <col min="11647" max="11647" width="101.85546875" style="109" customWidth="1"/>
    <col min="11648" max="11648" width="16.5703125" style="109" bestFit="1" customWidth="1"/>
    <col min="11649" max="11649" width="9.140625" style="109" customWidth="1"/>
    <col min="11650" max="11901" width="9.140625" style="109"/>
    <col min="11902" max="11902" width="9.140625" style="109" bestFit="1" customWidth="1"/>
    <col min="11903" max="11903" width="101.85546875" style="109" customWidth="1"/>
    <col min="11904" max="11904" width="16.5703125" style="109" bestFit="1" customWidth="1"/>
    <col min="11905" max="11905" width="9.140625" style="109" customWidth="1"/>
    <col min="11906" max="12157" width="9.140625" style="109"/>
    <col min="12158" max="12158" width="9.140625" style="109" bestFit="1" customWidth="1"/>
    <col min="12159" max="12159" width="101.85546875" style="109" customWidth="1"/>
    <col min="12160" max="12160" width="16.5703125" style="109" bestFit="1" customWidth="1"/>
    <col min="12161" max="12161" width="9.140625" style="109" customWidth="1"/>
    <col min="12162" max="12413" width="9.140625" style="109"/>
    <col min="12414" max="12414" width="9.140625" style="109" bestFit="1" customWidth="1"/>
    <col min="12415" max="12415" width="101.85546875" style="109" customWidth="1"/>
    <col min="12416" max="12416" width="16.5703125" style="109" bestFit="1" customWidth="1"/>
    <col min="12417" max="12417" width="9.140625" style="109" customWidth="1"/>
    <col min="12418" max="12669" width="9.140625" style="109"/>
    <col min="12670" max="12670" width="9.140625" style="109" bestFit="1" customWidth="1"/>
    <col min="12671" max="12671" width="101.85546875" style="109" customWidth="1"/>
    <col min="12672" max="12672" width="16.5703125" style="109" bestFit="1" customWidth="1"/>
    <col min="12673" max="12673" width="9.140625" style="109" customWidth="1"/>
    <col min="12674" max="12925" width="9.140625" style="109"/>
    <col min="12926" max="12926" width="9.140625" style="109" bestFit="1" customWidth="1"/>
    <col min="12927" max="12927" width="101.85546875" style="109" customWidth="1"/>
    <col min="12928" max="12928" width="16.5703125" style="109" bestFit="1" customWidth="1"/>
    <col min="12929" max="12929" width="9.140625" style="109" customWidth="1"/>
    <col min="12930" max="13181" width="9.140625" style="109"/>
    <col min="13182" max="13182" width="9.140625" style="109" bestFit="1" customWidth="1"/>
    <col min="13183" max="13183" width="101.85546875" style="109" customWidth="1"/>
    <col min="13184" max="13184" width="16.5703125" style="109" bestFit="1" customWidth="1"/>
    <col min="13185" max="13185" width="9.140625" style="109" customWidth="1"/>
    <col min="13186" max="13437" width="9.140625" style="109"/>
    <col min="13438" max="13438" width="9.140625" style="109" bestFit="1" customWidth="1"/>
    <col min="13439" max="13439" width="101.85546875" style="109" customWidth="1"/>
    <col min="13440" max="13440" width="16.5703125" style="109" bestFit="1" customWidth="1"/>
    <col min="13441" max="13441" width="9.140625" style="109" customWidth="1"/>
    <col min="13442" max="13693" width="9.140625" style="109"/>
    <col min="13694" max="13694" width="9.140625" style="109" bestFit="1" customWidth="1"/>
    <col min="13695" max="13695" width="101.85546875" style="109" customWidth="1"/>
    <col min="13696" max="13696" width="16.5703125" style="109" bestFit="1" customWidth="1"/>
    <col min="13697" max="13697" width="9.140625" style="109" customWidth="1"/>
    <col min="13698" max="13949" width="9.140625" style="109"/>
    <col min="13950" max="13950" width="9.140625" style="109" bestFit="1" customWidth="1"/>
    <col min="13951" max="13951" width="101.85546875" style="109" customWidth="1"/>
    <col min="13952" max="13952" width="16.5703125" style="109" bestFit="1" customWidth="1"/>
    <col min="13953" max="13953" width="9.140625" style="109" customWidth="1"/>
    <col min="13954" max="14205" width="9.140625" style="109"/>
    <col min="14206" max="14206" width="9.140625" style="109" bestFit="1" customWidth="1"/>
    <col min="14207" max="14207" width="101.85546875" style="109" customWidth="1"/>
    <col min="14208" max="14208" width="16.5703125" style="109" bestFit="1" customWidth="1"/>
    <col min="14209" max="14209" width="9.140625" style="109" customWidth="1"/>
    <col min="14210" max="14461" width="9.140625" style="109"/>
    <col min="14462" max="14462" width="9.140625" style="109" bestFit="1" customWidth="1"/>
    <col min="14463" max="14463" width="101.85546875" style="109" customWidth="1"/>
    <col min="14464" max="14464" width="16.5703125" style="109" bestFit="1" customWidth="1"/>
    <col min="14465" max="14465" width="9.140625" style="109" customWidth="1"/>
    <col min="14466" max="14717" width="9.140625" style="109"/>
    <col min="14718" max="14718" width="9.140625" style="109" bestFit="1" customWidth="1"/>
    <col min="14719" max="14719" width="101.85546875" style="109" customWidth="1"/>
    <col min="14720" max="14720" width="16.5703125" style="109" bestFit="1" customWidth="1"/>
    <col min="14721" max="14721" width="9.140625" style="109" customWidth="1"/>
    <col min="14722" max="14973" width="9.140625" style="109"/>
    <col min="14974" max="14974" width="9.140625" style="109" bestFit="1" customWidth="1"/>
    <col min="14975" max="14975" width="101.85546875" style="109" customWidth="1"/>
    <col min="14976" max="14976" width="16.5703125" style="109" bestFit="1" customWidth="1"/>
    <col min="14977" max="14977" width="9.140625" style="109" customWidth="1"/>
    <col min="14978" max="15229" width="9.140625" style="109"/>
    <col min="15230" max="15230" width="9.140625" style="109" bestFit="1" customWidth="1"/>
    <col min="15231" max="15231" width="101.85546875" style="109" customWidth="1"/>
    <col min="15232" max="15232" width="16.5703125" style="109" bestFit="1" customWidth="1"/>
    <col min="15233" max="15233" width="9.140625" style="109" customWidth="1"/>
    <col min="15234" max="15485" width="9.140625" style="109"/>
    <col min="15486" max="15486" width="9.140625" style="109" bestFit="1" customWidth="1"/>
    <col min="15487" max="15487" width="101.85546875" style="109" customWidth="1"/>
    <col min="15488" max="15488" width="16.5703125" style="109" bestFit="1" customWidth="1"/>
    <col min="15489" max="15489" width="9.140625" style="109" customWidth="1"/>
    <col min="15490" max="15741" width="9.140625" style="109"/>
    <col min="15742" max="15742" width="9.140625" style="109" bestFit="1" customWidth="1"/>
    <col min="15743" max="15743" width="101.85546875" style="109" customWidth="1"/>
    <col min="15744" max="15744" width="16.5703125" style="109" bestFit="1" customWidth="1"/>
    <col min="15745" max="15745" width="9.140625" style="109" customWidth="1"/>
    <col min="15746" max="15997" width="9.140625" style="109"/>
    <col min="15998" max="15998" width="9.140625" style="109" bestFit="1" customWidth="1"/>
    <col min="15999" max="15999" width="101.85546875" style="109" customWidth="1"/>
    <col min="16000" max="16000" width="16.5703125" style="109" bestFit="1" customWidth="1"/>
    <col min="16001" max="16001" width="9.140625" style="109" customWidth="1"/>
    <col min="16002" max="16384" width="9.140625" style="109"/>
  </cols>
  <sheetData>
    <row r="1" spans="1:5" x14ac:dyDescent="0.2">
      <c r="A1" s="107" t="s">
        <v>954</v>
      </c>
      <c r="B1" s="108"/>
    </row>
    <row r="3" spans="1:5" ht="93.75" x14ac:dyDescent="0.2">
      <c r="A3" s="111" t="s">
        <v>41</v>
      </c>
      <c r="B3" s="111" t="s">
        <v>568</v>
      </c>
      <c r="C3" s="22" t="s">
        <v>958</v>
      </c>
      <c r="D3" s="22" t="s">
        <v>959</v>
      </c>
      <c r="E3" s="22" t="s">
        <v>686</v>
      </c>
    </row>
    <row r="4" spans="1:5" x14ac:dyDescent="0.2">
      <c r="A4" s="112">
        <v>1</v>
      </c>
      <c r="B4" s="112">
        <v>2</v>
      </c>
      <c r="C4" s="113">
        <v>3</v>
      </c>
      <c r="D4" s="113">
        <v>4</v>
      </c>
      <c r="E4" s="113">
        <v>5</v>
      </c>
    </row>
    <row r="5" spans="1:5" s="107" customFormat="1" x14ac:dyDescent="0.2">
      <c r="A5" s="114"/>
      <c r="B5" s="108" t="s">
        <v>569</v>
      </c>
      <c r="C5" s="115">
        <f t="shared" ref="C5" si="0">C6+C12+C18</f>
        <v>2847723100</v>
      </c>
      <c r="D5" s="115">
        <f t="shared" ref="D5" si="1">D6+D12+D18</f>
        <v>2996587600</v>
      </c>
      <c r="E5" s="116">
        <f>D5/C5*100</f>
        <v>105.22749209710733</v>
      </c>
    </row>
    <row r="6" spans="1:5" s="107" customFormat="1" x14ac:dyDescent="0.2">
      <c r="A6" s="108">
        <v>710000</v>
      </c>
      <c r="B6" s="108" t="s">
        <v>570</v>
      </c>
      <c r="C6" s="115">
        <f t="shared" ref="C6" si="2">SUM(C7:C11)</f>
        <v>2628555700</v>
      </c>
      <c r="D6" s="115">
        <f t="shared" ref="D6" si="3">SUM(D7:D11)</f>
        <v>2742021800</v>
      </c>
      <c r="E6" s="116">
        <f t="shared" ref="E6:E62" si="4">D6/C6*100</f>
        <v>104.31667093834078</v>
      </c>
    </row>
    <row r="7" spans="1:5" x14ac:dyDescent="0.2">
      <c r="A7" s="117">
        <v>711000</v>
      </c>
      <c r="B7" s="118" t="s">
        <v>3</v>
      </c>
      <c r="C7" s="119">
        <f t="shared" ref="C7" si="5">C72</f>
        <v>387281500</v>
      </c>
      <c r="D7" s="119">
        <f t="shared" ref="D7" si="6">D72</f>
        <v>401931100</v>
      </c>
      <c r="E7" s="120">
        <f t="shared" si="4"/>
        <v>103.78267487602686</v>
      </c>
    </row>
    <row r="8" spans="1:5" x14ac:dyDescent="0.2">
      <c r="A8" s="117">
        <v>712000</v>
      </c>
      <c r="B8" s="118" t="s">
        <v>6</v>
      </c>
      <c r="C8" s="119">
        <f t="shared" ref="C8" si="7">C75</f>
        <v>883485100</v>
      </c>
      <c r="D8" s="119">
        <f t="shared" ref="D8" si="8">D75</f>
        <v>931561100</v>
      </c>
      <c r="E8" s="120">
        <f t="shared" si="4"/>
        <v>105.44163110390883</v>
      </c>
    </row>
    <row r="9" spans="1:5" x14ac:dyDescent="0.2">
      <c r="A9" s="117">
        <v>714000</v>
      </c>
      <c r="B9" s="118" t="s">
        <v>8</v>
      </c>
      <c r="C9" s="119">
        <f t="shared" ref="C9" si="9">C77</f>
        <v>16220100</v>
      </c>
      <c r="D9" s="119">
        <f t="shared" ref="D9" si="10">D77</f>
        <v>17106600</v>
      </c>
      <c r="E9" s="120">
        <f t="shared" si="4"/>
        <v>105.46544102687407</v>
      </c>
    </row>
    <row r="10" spans="1:5" x14ac:dyDescent="0.2">
      <c r="A10" s="117">
        <v>715000</v>
      </c>
      <c r="B10" s="118" t="s">
        <v>9</v>
      </c>
      <c r="C10" s="119">
        <f t="shared" ref="C10" si="11">C79</f>
        <v>16000000</v>
      </c>
      <c r="D10" s="119">
        <f t="shared" ref="D10" si="12">D79</f>
        <v>650000</v>
      </c>
      <c r="E10" s="120">
        <f t="shared" si="4"/>
        <v>4.0625</v>
      </c>
    </row>
    <row r="11" spans="1:5" x14ac:dyDescent="0.2">
      <c r="A11" s="117">
        <v>717000</v>
      </c>
      <c r="B11" s="118" t="s">
        <v>10</v>
      </c>
      <c r="C11" s="119">
        <f t="shared" ref="C11" si="13">C81</f>
        <v>1325569000</v>
      </c>
      <c r="D11" s="119">
        <f t="shared" ref="D11" si="14">D81</f>
        <v>1390773000</v>
      </c>
      <c r="E11" s="120">
        <f t="shared" si="4"/>
        <v>104.91894424205756</v>
      </c>
    </row>
    <row r="12" spans="1:5" s="107" customFormat="1" x14ac:dyDescent="0.2">
      <c r="A12" s="108">
        <v>720000</v>
      </c>
      <c r="B12" s="108" t="s">
        <v>571</v>
      </c>
      <c r="C12" s="115">
        <f t="shared" ref="C12" si="15">SUM(C13:C17)</f>
        <v>217067400</v>
      </c>
      <c r="D12" s="115">
        <f t="shared" ref="D12" si="16">SUM(D13:D17)</f>
        <v>254265800</v>
      </c>
      <c r="E12" s="116">
        <f t="shared" si="4"/>
        <v>117.1367971422701</v>
      </c>
    </row>
    <row r="13" spans="1:5" ht="18.75" customHeight="1" x14ac:dyDescent="0.2">
      <c r="A13" s="117">
        <v>721000</v>
      </c>
      <c r="B13" s="118" t="s">
        <v>572</v>
      </c>
      <c r="C13" s="119">
        <f t="shared" ref="C13" si="17">C84</f>
        <v>54250700</v>
      </c>
      <c r="D13" s="119">
        <f t="shared" ref="D13" si="18">D84</f>
        <v>55286700</v>
      </c>
      <c r="E13" s="120">
        <f t="shared" si="4"/>
        <v>101.90965277867383</v>
      </c>
    </row>
    <row r="14" spans="1:5" x14ac:dyDescent="0.2">
      <c r="A14" s="117">
        <v>722000</v>
      </c>
      <c r="B14" s="118" t="s">
        <v>573</v>
      </c>
      <c r="C14" s="119">
        <f t="shared" ref="C14" si="19">C91</f>
        <v>137134300</v>
      </c>
      <c r="D14" s="119">
        <f t="shared" ref="D14" si="20">D91</f>
        <v>170612800</v>
      </c>
      <c r="E14" s="120">
        <f t="shared" si="4"/>
        <v>124.4129295150812</v>
      </c>
    </row>
    <row r="15" spans="1:5" x14ac:dyDescent="0.2">
      <c r="A15" s="117">
        <v>723000</v>
      </c>
      <c r="B15" s="118" t="s">
        <v>19</v>
      </c>
      <c r="C15" s="119">
        <f t="shared" ref="C15" si="21">C96</f>
        <v>20946200</v>
      </c>
      <c r="D15" s="119">
        <f t="shared" ref="D15" si="22">D96</f>
        <v>22876400</v>
      </c>
      <c r="E15" s="120">
        <f t="shared" si="4"/>
        <v>109.21503661762037</v>
      </c>
    </row>
    <row r="16" spans="1:5" ht="37.5" x14ac:dyDescent="0.2">
      <c r="A16" s="117">
        <v>728000</v>
      </c>
      <c r="B16" s="118" t="s">
        <v>574</v>
      </c>
      <c r="C16" s="119">
        <f t="shared" ref="C16" si="23">C98</f>
        <v>1968600</v>
      </c>
      <c r="D16" s="119">
        <f t="shared" ref="D16" si="24">D98</f>
        <v>2591400</v>
      </c>
      <c r="E16" s="120">
        <f t="shared" si="4"/>
        <v>131.63669612922891</v>
      </c>
    </row>
    <row r="17" spans="1:5" x14ac:dyDescent="0.2">
      <c r="A17" s="117">
        <v>729000</v>
      </c>
      <c r="B17" s="118" t="s">
        <v>21</v>
      </c>
      <c r="C17" s="119">
        <f t="shared" ref="C17" si="25">C100</f>
        <v>2767600</v>
      </c>
      <c r="D17" s="119">
        <f t="shared" ref="D17" si="26">D100</f>
        <v>2898500</v>
      </c>
      <c r="E17" s="120">
        <f t="shared" si="4"/>
        <v>104.72972972972974</v>
      </c>
    </row>
    <row r="18" spans="1:5" s="107" customFormat="1" x14ac:dyDescent="0.2">
      <c r="A18" s="108">
        <v>780000</v>
      </c>
      <c r="B18" s="108" t="s">
        <v>575</v>
      </c>
      <c r="C18" s="115">
        <f t="shared" ref="C18" si="27">SUM(C19:C20)</f>
        <v>2100000</v>
      </c>
      <c r="D18" s="115">
        <f t="shared" ref="D18" si="28">SUM(D19:D20)</f>
        <v>300000</v>
      </c>
      <c r="E18" s="116">
        <f t="shared" si="4"/>
        <v>14.285714285714285</v>
      </c>
    </row>
    <row r="19" spans="1:5" x14ac:dyDescent="0.2">
      <c r="A19" s="117">
        <v>787000</v>
      </c>
      <c r="B19" s="118" t="s">
        <v>23</v>
      </c>
      <c r="C19" s="119">
        <f t="shared" ref="C19" si="29">C103</f>
        <v>100000</v>
      </c>
      <c r="D19" s="119">
        <f t="shared" ref="D19" si="30">D103</f>
        <v>200000</v>
      </c>
      <c r="E19" s="120">
        <f t="shared" si="4"/>
        <v>200</v>
      </c>
    </row>
    <row r="20" spans="1:5" x14ac:dyDescent="0.2">
      <c r="A20" s="117">
        <v>788000</v>
      </c>
      <c r="B20" s="118" t="s">
        <v>29</v>
      </c>
      <c r="C20" s="119">
        <f t="shared" ref="C20" si="31">C109</f>
        <v>2000000</v>
      </c>
      <c r="D20" s="119">
        <f t="shared" ref="D20" si="32">D109</f>
        <v>100000</v>
      </c>
      <c r="E20" s="120">
        <f t="shared" si="4"/>
        <v>5</v>
      </c>
    </row>
    <row r="21" spans="1:5" s="107" customFormat="1" x14ac:dyDescent="0.2">
      <c r="A21" s="114"/>
      <c r="B21" s="108" t="s">
        <v>576</v>
      </c>
      <c r="C21" s="115">
        <f t="shared" ref="C21" si="33">C22+C32+C35</f>
        <v>2683447000</v>
      </c>
      <c r="D21" s="115">
        <f t="shared" ref="D21" si="34">D22+D32+D35</f>
        <v>2841252300.0066667</v>
      </c>
      <c r="E21" s="116">
        <f t="shared" si="4"/>
        <v>105.88069374974303</v>
      </c>
    </row>
    <row r="22" spans="1:5" s="107" customFormat="1" x14ac:dyDescent="0.2">
      <c r="A22" s="108">
        <v>410000</v>
      </c>
      <c r="B22" s="108" t="s">
        <v>577</v>
      </c>
      <c r="C22" s="115">
        <f t="shared" ref="C22" si="35">SUM(C23:C31)</f>
        <v>2488401500</v>
      </c>
      <c r="D22" s="115">
        <f t="shared" ref="D22" si="36">SUM(D23:D31)</f>
        <v>2647140800.0066667</v>
      </c>
      <c r="E22" s="116">
        <f t="shared" si="4"/>
        <v>106.37916751001262</v>
      </c>
    </row>
    <row r="23" spans="1:5" x14ac:dyDescent="0.2">
      <c r="A23" s="117">
        <v>411000</v>
      </c>
      <c r="B23" s="118" t="s">
        <v>43</v>
      </c>
      <c r="C23" s="119">
        <f>C126</f>
        <v>763223600</v>
      </c>
      <c r="D23" s="119">
        <f>D126</f>
        <v>844883400.00666666</v>
      </c>
      <c r="E23" s="120">
        <f t="shared" si="4"/>
        <v>110.69932848075801</v>
      </c>
    </row>
    <row r="24" spans="1:5" x14ac:dyDescent="0.2">
      <c r="A24" s="117">
        <v>412000</v>
      </c>
      <c r="B24" s="118" t="s">
        <v>48</v>
      </c>
      <c r="C24" s="119">
        <f t="shared" ref="C24:D24" si="37">C131</f>
        <v>110960600</v>
      </c>
      <c r="D24" s="119">
        <f t="shared" si="37"/>
        <v>117838200</v>
      </c>
      <c r="E24" s="120">
        <f t="shared" si="4"/>
        <v>106.19823613066259</v>
      </c>
    </row>
    <row r="25" spans="1:5" x14ac:dyDescent="0.2">
      <c r="A25" s="117">
        <v>413000</v>
      </c>
      <c r="B25" s="118" t="s">
        <v>99</v>
      </c>
      <c r="C25" s="119">
        <f t="shared" ref="C25:D25" si="38">C141</f>
        <v>110853400</v>
      </c>
      <c r="D25" s="119">
        <f t="shared" si="38"/>
        <v>111523500</v>
      </c>
      <c r="E25" s="120">
        <f t="shared" si="4"/>
        <v>100.60449205888138</v>
      </c>
    </row>
    <row r="26" spans="1:5" x14ac:dyDescent="0.2">
      <c r="A26" s="117">
        <v>414000</v>
      </c>
      <c r="B26" s="118" t="s">
        <v>109</v>
      </c>
      <c r="C26" s="119">
        <f t="shared" ref="C26:D26" si="39">C148</f>
        <v>110280000</v>
      </c>
      <c r="D26" s="119">
        <f t="shared" si="39"/>
        <v>127290000</v>
      </c>
      <c r="E26" s="120">
        <f t="shared" si="4"/>
        <v>115.42437431991294</v>
      </c>
    </row>
    <row r="27" spans="1:5" x14ac:dyDescent="0.2">
      <c r="A27" s="117">
        <v>415000</v>
      </c>
      <c r="B27" s="118" t="s">
        <v>123</v>
      </c>
      <c r="C27" s="119">
        <f t="shared" ref="C27:D27" si="40">C150</f>
        <v>46716000</v>
      </c>
      <c r="D27" s="119">
        <f t="shared" si="40"/>
        <v>56712300</v>
      </c>
      <c r="E27" s="120">
        <f t="shared" si="4"/>
        <v>121.39802209093244</v>
      </c>
    </row>
    <row r="28" spans="1:5" ht="18.75" customHeight="1" x14ac:dyDescent="0.2">
      <c r="A28" s="117">
        <v>416000</v>
      </c>
      <c r="B28" s="118" t="s">
        <v>180</v>
      </c>
      <c r="C28" s="119">
        <f t="shared" ref="C28:D28" si="41">C153</f>
        <v>232134300</v>
      </c>
      <c r="D28" s="119">
        <f t="shared" si="41"/>
        <v>236941600</v>
      </c>
      <c r="E28" s="120">
        <f t="shared" si="4"/>
        <v>102.07091326012572</v>
      </c>
    </row>
    <row r="29" spans="1:5" ht="37.5" x14ac:dyDescent="0.2">
      <c r="A29" s="117">
        <v>417000</v>
      </c>
      <c r="B29" s="118" t="s">
        <v>212</v>
      </c>
      <c r="C29" s="119">
        <f t="shared" ref="C29:D29" si="42">C156</f>
        <v>1102000000</v>
      </c>
      <c r="D29" s="119">
        <f t="shared" si="42"/>
        <v>1142000000</v>
      </c>
      <c r="E29" s="120">
        <f t="shared" si="4"/>
        <v>103.62976406533575</v>
      </c>
    </row>
    <row r="30" spans="1:5" ht="37.5" x14ac:dyDescent="0.2">
      <c r="A30" s="117">
        <v>418000</v>
      </c>
      <c r="B30" s="118" t="s">
        <v>214</v>
      </c>
      <c r="C30" s="119">
        <f t="shared" ref="C30:D30" si="43">+C158</f>
        <v>418700</v>
      </c>
      <c r="D30" s="119">
        <f t="shared" si="43"/>
        <v>224400</v>
      </c>
      <c r="E30" s="120">
        <f t="shared" si="4"/>
        <v>53.594459039885358</v>
      </c>
    </row>
    <row r="31" spans="1:5" x14ac:dyDescent="0.2">
      <c r="A31" s="117">
        <v>419000</v>
      </c>
      <c r="B31" s="118" t="s">
        <v>217</v>
      </c>
      <c r="C31" s="119">
        <f t="shared" ref="C31:D31" si="44">C161</f>
        <v>11814900</v>
      </c>
      <c r="D31" s="119">
        <f t="shared" si="44"/>
        <v>9727400</v>
      </c>
      <c r="E31" s="120">
        <f t="shared" si="4"/>
        <v>82.331632091680845</v>
      </c>
    </row>
    <row r="32" spans="1:5" s="107" customFormat="1" x14ac:dyDescent="0.2">
      <c r="A32" s="108">
        <v>480000</v>
      </c>
      <c r="B32" s="108" t="s">
        <v>578</v>
      </c>
      <c r="C32" s="115">
        <f t="shared" ref="C32" si="45">SUM(C33:C34)</f>
        <v>187558500</v>
      </c>
      <c r="D32" s="115">
        <f t="shared" ref="D32" si="46">SUM(D33:D34)</f>
        <v>188111500</v>
      </c>
      <c r="E32" s="116">
        <f t="shared" si="4"/>
        <v>100.29484134283437</v>
      </c>
    </row>
    <row r="33" spans="1:5" x14ac:dyDescent="0.2">
      <c r="A33" s="117">
        <v>487000</v>
      </c>
      <c r="B33" s="118" t="s">
        <v>23</v>
      </c>
      <c r="C33" s="119">
        <f t="shared" ref="C33" si="47">C164</f>
        <v>142599700</v>
      </c>
      <c r="D33" s="119">
        <f t="shared" ref="D33" si="48">D164</f>
        <v>151042500</v>
      </c>
      <c r="E33" s="120">
        <f t="shared" si="4"/>
        <v>105.92062956654186</v>
      </c>
    </row>
    <row r="34" spans="1:5" x14ac:dyDescent="0.2">
      <c r="A34" s="117">
        <v>488000</v>
      </c>
      <c r="B34" s="118" t="s">
        <v>29</v>
      </c>
      <c r="C34" s="119">
        <f t="shared" ref="C34" si="49">C168</f>
        <v>44958800</v>
      </c>
      <c r="D34" s="119">
        <f t="shared" ref="D34" si="50">D168</f>
        <v>37069000</v>
      </c>
      <c r="E34" s="120">
        <f t="shared" si="4"/>
        <v>82.451044067012475</v>
      </c>
    </row>
    <row r="35" spans="1:5" s="107" customFormat="1" x14ac:dyDescent="0.2">
      <c r="A35" s="108" t="s">
        <v>579</v>
      </c>
      <c r="B35" s="108" t="s">
        <v>318</v>
      </c>
      <c r="C35" s="115">
        <f t="shared" ref="C35" si="51">C170</f>
        <v>7487000</v>
      </c>
      <c r="D35" s="115">
        <f t="shared" ref="D35" si="52">D170</f>
        <v>6000000</v>
      </c>
      <c r="E35" s="116">
        <f t="shared" si="4"/>
        <v>80.138907439561919</v>
      </c>
    </row>
    <row r="36" spans="1:5" s="107" customFormat="1" x14ac:dyDescent="0.2">
      <c r="A36" s="114"/>
      <c r="B36" s="108" t="s">
        <v>580</v>
      </c>
      <c r="C36" s="115">
        <f t="shared" ref="C36" si="53">C5-C21</f>
        <v>164276100</v>
      </c>
      <c r="D36" s="115">
        <f t="shared" ref="D36" si="54">D5-D21</f>
        <v>155335299.99333334</v>
      </c>
      <c r="E36" s="116">
        <f t="shared" si="4"/>
        <v>94.55745540181033</v>
      </c>
    </row>
    <row r="37" spans="1:5" s="107" customFormat="1" x14ac:dyDescent="0.2">
      <c r="A37" s="114"/>
      <c r="B37" s="108" t="s">
        <v>581</v>
      </c>
      <c r="C37" s="115">
        <f t="shared" ref="C37" si="55">C38-C39-C40</f>
        <v>-96663400</v>
      </c>
      <c r="D37" s="115">
        <f t="shared" ref="D37" si="56">D38-D39-D40</f>
        <v>-135259000</v>
      </c>
      <c r="E37" s="116">
        <f t="shared" si="4"/>
        <v>139.92783204397944</v>
      </c>
    </row>
    <row r="38" spans="1:5" x14ac:dyDescent="0.2">
      <c r="A38" s="117">
        <v>810000</v>
      </c>
      <c r="B38" s="118" t="s">
        <v>582</v>
      </c>
      <c r="C38" s="119">
        <f t="shared" ref="C38" si="57">C113</f>
        <v>350000</v>
      </c>
      <c r="D38" s="119">
        <f t="shared" ref="D38" si="58">D113</f>
        <v>0</v>
      </c>
      <c r="E38" s="120">
        <f t="shared" si="4"/>
        <v>0</v>
      </c>
    </row>
    <row r="39" spans="1:5" x14ac:dyDescent="0.2">
      <c r="A39" s="117">
        <v>510000</v>
      </c>
      <c r="B39" s="118" t="s">
        <v>583</v>
      </c>
      <c r="C39" s="119">
        <f t="shared" ref="C39" si="59">C174</f>
        <v>96551500</v>
      </c>
      <c r="D39" s="119">
        <f t="shared" ref="D39" si="60">D174</f>
        <v>134795300</v>
      </c>
      <c r="E39" s="120">
        <f t="shared" si="4"/>
        <v>139.60974195118666</v>
      </c>
    </row>
    <row r="40" spans="1:5" ht="18.75" customHeight="1" x14ac:dyDescent="0.2">
      <c r="A40" s="117">
        <v>580000</v>
      </c>
      <c r="B40" s="118" t="s">
        <v>584</v>
      </c>
      <c r="C40" s="119">
        <f t="shared" ref="C40" si="61">C193</f>
        <v>461900</v>
      </c>
      <c r="D40" s="119">
        <f t="shared" ref="D40" si="62">D193</f>
        <v>463700</v>
      </c>
      <c r="E40" s="120">
        <f t="shared" si="4"/>
        <v>100.38969473912103</v>
      </c>
    </row>
    <row r="41" spans="1:5" s="125" customFormat="1" x14ac:dyDescent="0.2">
      <c r="A41" s="121"/>
      <c r="B41" s="122" t="s">
        <v>585</v>
      </c>
      <c r="C41" s="123">
        <f t="shared" ref="C41" si="63">C36+C37</f>
        <v>67612700</v>
      </c>
      <c r="D41" s="123">
        <f t="shared" ref="D41" si="64">D36+D37</f>
        <v>20076299.99333334</v>
      </c>
      <c r="E41" s="124">
        <f t="shared" si="4"/>
        <v>29.693090193607617</v>
      </c>
    </row>
    <row r="42" spans="1:5" x14ac:dyDescent="0.2">
      <c r="A42" s="114"/>
      <c r="B42" s="108"/>
      <c r="C42" s="115"/>
      <c r="D42" s="115"/>
      <c r="E42" s="116"/>
    </row>
    <row r="43" spans="1:5" s="125" customFormat="1" x14ac:dyDescent="0.2">
      <c r="A43" s="121"/>
      <c r="B43" s="122" t="s">
        <v>586</v>
      </c>
      <c r="C43" s="123">
        <f t="shared" ref="C43" si="65">C44+C51+C56</f>
        <v>-67612700</v>
      </c>
      <c r="D43" s="123">
        <f t="shared" ref="D43" si="66">D44+D51+D56</f>
        <v>-20076300</v>
      </c>
      <c r="E43" s="124">
        <f t="shared" si="4"/>
        <v>29.693090203467694</v>
      </c>
    </row>
    <row r="44" spans="1:5" s="107" customFormat="1" x14ac:dyDescent="0.2">
      <c r="A44" s="114"/>
      <c r="B44" s="108" t="s">
        <v>587</v>
      </c>
      <c r="C44" s="115">
        <f t="shared" ref="C44" si="67">C45-C48</f>
        <v>65516700</v>
      </c>
      <c r="D44" s="115">
        <f t="shared" ref="D44" si="68">D45-D48</f>
        <v>58957500</v>
      </c>
      <c r="E44" s="116">
        <f t="shared" si="4"/>
        <v>89.988506747134693</v>
      </c>
    </row>
    <row r="45" spans="1:5" s="107" customFormat="1" x14ac:dyDescent="0.2">
      <c r="A45" s="108">
        <v>910000</v>
      </c>
      <c r="B45" s="108" t="s">
        <v>588</v>
      </c>
      <c r="C45" s="115">
        <f t="shared" ref="C45" si="69">SUM(C46:C47)</f>
        <v>66467700</v>
      </c>
      <c r="D45" s="115">
        <f t="shared" ref="D45" si="70">SUM(D46:D47)</f>
        <v>61498500</v>
      </c>
      <c r="E45" s="116">
        <f t="shared" si="4"/>
        <v>92.523887542370204</v>
      </c>
    </row>
    <row r="46" spans="1:5" x14ac:dyDescent="0.2">
      <c r="A46" s="117">
        <v>911000</v>
      </c>
      <c r="B46" s="118" t="s">
        <v>34</v>
      </c>
      <c r="C46" s="119">
        <f t="shared" ref="C46" si="71">C204</f>
        <v>58135300</v>
      </c>
      <c r="D46" s="119">
        <f t="shared" ref="D46" si="72">D204</f>
        <v>54384100</v>
      </c>
      <c r="E46" s="120">
        <f t="shared" si="4"/>
        <v>93.547465997423245</v>
      </c>
    </row>
    <row r="47" spans="1:5" ht="18.75" customHeight="1" x14ac:dyDescent="0.2">
      <c r="A47" s="117">
        <v>918000</v>
      </c>
      <c r="B47" s="118" t="s">
        <v>589</v>
      </c>
      <c r="C47" s="119">
        <f t="shared" ref="C47" si="73">C206</f>
        <v>8332400</v>
      </c>
      <c r="D47" s="119">
        <f t="shared" ref="D47" si="74">D206</f>
        <v>7114400</v>
      </c>
      <c r="E47" s="120">
        <f t="shared" si="4"/>
        <v>85.38236282463636</v>
      </c>
    </row>
    <row r="48" spans="1:5" s="107" customFormat="1" x14ac:dyDescent="0.2">
      <c r="A48" s="108">
        <v>610000</v>
      </c>
      <c r="B48" s="108" t="s">
        <v>590</v>
      </c>
      <c r="C48" s="115">
        <f t="shared" ref="C48" si="75">SUM(C49:C50)</f>
        <v>951000</v>
      </c>
      <c r="D48" s="115">
        <f t="shared" ref="D48" si="76">SUM(D49:D50)</f>
        <v>2541000</v>
      </c>
      <c r="E48" s="116">
        <f t="shared" si="4"/>
        <v>267.19242902208202</v>
      </c>
    </row>
    <row r="49" spans="1:5" x14ac:dyDescent="0.2">
      <c r="A49" s="117">
        <v>611000</v>
      </c>
      <c r="B49" s="118" t="s">
        <v>290</v>
      </c>
      <c r="C49" s="119">
        <f t="shared" ref="C49" si="77">C209</f>
        <v>200000</v>
      </c>
      <c r="D49" s="119">
        <f t="shared" ref="D49" si="78">D209</f>
        <v>200000</v>
      </c>
      <c r="E49" s="120">
        <f t="shared" si="4"/>
        <v>100</v>
      </c>
    </row>
    <row r="50" spans="1:5" ht="18.75" customHeight="1" x14ac:dyDescent="0.2">
      <c r="A50" s="117">
        <v>618000</v>
      </c>
      <c r="B50" s="118" t="s">
        <v>292</v>
      </c>
      <c r="C50" s="119">
        <f t="shared" ref="C50" si="79">C213</f>
        <v>751000</v>
      </c>
      <c r="D50" s="119">
        <f t="shared" ref="D50" si="80">D213</f>
        <v>2341000</v>
      </c>
      <c r="E50" s="120"/>
    </row>
    <row r="51" spans="1:5" s="107" customFormat="1" x14ac:dyDescent="0.2">
      <c r="A51" s="114"/>
      <c r="B51" s="108" t="s">
        <v>591</v>
      </c>
      <c r="C51" s="115">
        <f t="shared" ref="C51" si="81">C52-C54</f>
        <v>-102342100</v>
      </c>
      <c r="D51" s="115">
        <f t="shared" ref="D51" si="82">D52-D54</f>
        <v>-39439900</v>
      </c>
      <c r="E51" s="116">
        <f t="shared" si="4"/>
        <v>38.537317487133841</v>
      </c>
    </row>
    <row r="52" spans="1:5" s="107" customFormat="1" x14ac:dyDescent="0.2">
      <c r="A52" s="108">
        <v>920000</v>
      </c>
      <c r="B52" s="108" t="s">
        <v>592</v>
      </c>
      <c r="C52" s="115">
        <f t="shared" ref="C52:D52" si="83">SUM(C53)</f>
        <v>384396900</v>
      </c>
      <c r="D52" s="115">
        <f t="shared" si="83"/>
        <v>345231500</v>
      </c>
      <c r="E52" s="116">
        <f t="shared" si="4"/>
        <v>89.811208154904477</v>
      </c>
    </row>
    <row r="53" spans="1:5" x14ac:dyDescent="0.2">
      <c r="A53" s="117">
        <v>921000</v>
      </c>
      <c r="B53" s="118" t="s">
        <v>593</v>
      </c>
      <c r="C53" s="119">
        <f t="shared" ref="C53" si="84">C218</f>
        <v>384396900</v>
      </c>
      <c r="D53" s="119">
        <f t="shared" ref="D53" si="85">D218</f>
        <v>345231500</v>
      </c>
      <c r="E53" s="120">
        <f t="shared" si="4"/>
        <v>89.811208154904477</v>
      </c>
    </row>
    <row r="54" spans="1:5" s="107" customFormat="1" x14ac:dyDescent="0.2">
      <c r="A54" s="108">
        <v>620000</v>
      </c>
      <c r="B54" s="108" t="s">
        <v>594</v>
      </c>
      <c r="C54" s="115">
        <f t="shared" ref="C54:D54" si="86">SUM(C55:C55)</f>
        <v>486739000</v>
      </c>
      <c r="D54" s="115">
        <f t="shared" si="86"/>
        <v>384671400</v>
      </c>
      <c r="E54" s="116">
        <f t="shared" si="4"/>
        <v>79.030322205535214</v>
      </c>
    </row>
    <row r="55" spans="1:5" x14ac:dyDescent="0.2">
      <c r="A55" s="117">
        <v>621000</v>
      </c>
      <c r="B55" s="118" t="s">
        <v>295</v>
      </c>
      <c r="C55" s="119">
        <f t="shared" ref="C55" si="87">C222</f>
        <v>486739000</v>
      </c>
      <c r="D55" s="119">
        <f t="shared" ref="D55" si="88">D222</f>
        <v>384671400</v>
      </c>
      <c r="E55" s="120">
        <f t="shared" si="4"/>
        <v>79.030322205535214</v>
      </c>
    </row>
    <row r="56" spans="1:5" s="107" customFormat="1" x14ac:dyDescent="0.2">
      <c r="A56" s="126"/>
      <c r="B56" s="108" t="s">
        <v>595</v>
      </c>
      <c r="C56" s="115">
        <f t="shared" ref="C56" si="89">C57-C60</f>
        <v>-30787300</v>
      </c>
      <c r="D56" s="115">
        <f t="shared" ref="D56" si="90">D57-D60</f>
        <v>-39593900</v>
      </c>
      <c r="E56" s="116">
        <f t="shared" si="4"/>
        <v>128.60465191816107</v>
      </c>
    </row>
    <row r="57" spans="1:5" s="107" customFormat="1" x14ac:dyDescent="0.2">
      <c r="A57" s="108">
        <v>930000</v>
      </c>
      <c r="B57" s="108" t="s">
        <v>596</v>
      </c>
      <c r="C57" s="115">
        <f t="shared" ref="C57" si="91">C58+C59</f>
        <v>17662300</v>
      </c>
      <c r="D57" s="115">
        <f t="shared" ref="D57" si="92">D58+D59</f>
        <v>21682400</v>
      </c>
      <c r="E57" s="116">
        <f t="shared" si="4"/>
        <v>122.76090882840853</v>
      </c>
    </row>
    <row r="58" spans="1:5" x14ac:dyDescent="0.2">
      <c r="A58" s="117">
        <v>931000</v>
      </c>
      <c r="B58" s="118" t="s">
        <v>597</v>
      </c>
      <c r="C58" s="119">
        <f t="shared" ref="C58" si="93">C229</f>
        <v>50000</v>
      </c>
      <c r="D58" s="119">
        <f t="shared" ref="D58" si="94">D229</f>
        <v>50000</v>
      </c>
      <c r="E58" s="120">
        <f t="shared" si="4"/>
        <v>100</v>
      </c>
    </row>
    <row r="59" spans="1:5" x14ac:dyDescent="0.2">
      <c r="A59" s="117">
        <v>938000</v>
      </c>
      <c r="B59" s="118" t="s">
        <v>39</v>
      </c>
      <c r="C59" s="119">
        <f t="shared" ref="C59" si="95">C232</f>
        <v>17612300</v>
      </c>
      <c r="D59" s="119">
        <f t="shared" ref="D59" si="96">D232</f>
        <v>21632400</v>
      </c>
      <c r="E59" s="120">
        <f t="shared" si="4"/>
        <v>122.82552534308408</v>
      </c>
    </row>
    <row r="60" spans="1:5" s="107" customFormat="1" x14ac:dyDescent="0.2">
      <c r="A60" s="108">
        <v>630000</v>
      </c>
      <c r="B60" s="108" t="s">
        <v>598</v>
      </c>
      <c r="C60" s="115">
        <f t="shared" ref="C60" si="97">C61+C62</f>
        <v>48449600</v>
      </c>
      <c r="D60" s="115">
        <f t="shared" ref="D60" si="98">D61+D62</f>
        <v>61276300</v>
      </c>
      <c r="E60" s="116">
        <f t="shared" si="4"/>
        <v>126.47431557742479</v>
      </c>
    </row>
    <row r="61" spans="1:5" x14ac:dyDescent="0.2">
      <c r="A61" s="117">
        <v>631000</v>
      </c>
      <c r="B61" s="118" t="s">
        <v>306</v>
      </c>
      <c r="C61" s="119">
        <f t="shared" ref="C61" si="99">C236</f>
        <v>27317400</v>
      </c>
      <c r="D61" s="119">
        <f t="shared" ref="D61" si="100">D236</f>
        <v>35090300</v>
      </c>
      <c r="E61" s="120">
        <f t="shared" si="4"/>
        <v>128.45402563933609</v>
      </c>
    </row>
    <row r="62" spans="1:5" x14ac:dyDescent="0.2">
      <c r="A62" s="74">
        <v>638000</v>
      </c>
      <c r="B62" s="49" t="s">
        <v>314</v>
      </c>
      <c r="C62" s="119">
        <f t="shared" ref="C62" si="101">C241</f>
        <v>21132200</v>
      </c>
      <c r="D62" s="119">
        <f t="shared" ref="D62" si="102">D241</f>
        <v>26186000</v>
      </c>
      <c r="E62" s="120">
        <f t="shared" si="4"/>
        <v>123.91516264279157</v>
      </c>
    </row>
    <row r="63" spans="1:5" s="125" customFormat="1" x14ac:dyDescent="0.2">
      <c r="A63" s="121"/>
      <c r="B63" s="122" t="s">
        <v>599</v>
      </c>
      <c r="C63" s="123">
        <f t="shared" ref="C63" si="103">C41+C43</f>
        <v>0</v>
      </c>
      <c r="D63" s="123">
        <f t="shared" ref="D63" si="104">D41+D43</f>
        <v>-6.6666603088378906E-3</v>
      </c>
      <c r="E63" s="124">
        <v>0</v>
      </c>
    </row>
    <row r="64" spans="1:5" x14ac:dyDescent="0.2">
      <c r="C64" s="119"/>
      <c r="D64" s="119"/>
      <c r="E64" s="120"/>
    </row>
    <row r="65" spans="1:5" x14ac:dyDescent="0.2">
      <c r="C65" s="119"/>
      <c r="D65" s="119"/>
      <c r="E65" s="120"/>
    </row>
    <row r="66" spans="1:5" s="132" customFormat="1" x14ac:dyDescent="0.3">
      <c r="A66" s="128" t="s">
        <v>955</v>
      </c>
      <c r="B66" s="129"/>
      <c r="C66" s="130"/>
      <c r="D66" s="130"/>
      <c r="E66" s="131"/>
    </row>
    <row r="67" spans="1:5" s="132" customFormat="1" x14ac:dyDescent="0.3">
      <c r="A67" s="133"/>
      <c r="B67" s="134"/>
      <c r="C67" s="135"/>
      <c r="D67" s="135"/>
      <c r="E67" s="136"/>
    </row>
    <row r="68" spans="1:5" ht="56.25" x14ac:dyDescent="0.2">
      <c r="A68" s="111" t="s">
        <v>0</v>
      </c>
      <c r="B68" s="111" t="s">
        <v>1</v>
      </c>
      <c r="C68" s="22" t="s">
        <v>666</v>
      </c>
      <c r="D68" s="22" t="s">
        <v>681</v>
      </c>
      <c r="E68" s="22" t="s">
        <v>686</v>
      </c>
    </row>
    <row r="69" spans="1:5" x14ac:dyDescent="0.2">
      <c r="A69" s="111">
        <v>1</v>
      </c>
      <c r="B69" s="111">
        <v>2</v>
      </c>
      <c r="C69" s="113">
        <v>3</v>
      </c>
      <c r="D69" s="113">
        <v>4</v>
      </c>
      <c r="E69" s="113">
        <v>5</v>
      </c>
    </row>
    <row r="70" spans="1:5" s="132" customFormat="1" x14ac:dyDescent="0.3">
      <c r="A70" s="137" t="s">
        <v>600</v>
      </c>
      <c r="B70" s="138"/>
      <c r="C70" s="135">
        <f t="shared" ref="C70" si="105">C71+C83+C102</f>
        <v>2847723100</v>
      </c>
      <c r="D70" s="135">
        <f t="shared" ref="D70" si="106">D71+D83+D102</f>
        <v>2996587600</v>
      </c>
      <c r="E70" s="136">
        <f t="shared" ref="E70:E110" si="107">D70/C70*100</f>
        <v>105.22749209710733</v>
      </c>
    </row>
    <row r="71" spans="1:5" s="132" customFormat="1" x14ac:dyDescent="0.3">
      <c r="A71" s="137">
        <v>710000</v>
      </c>
      <c r="B71" s="139" t="s">
        <v>2</v>
      </c>
      <c r="C71" s="135">
        <f t="shared" ref="C71" si="108">C72+C75+C77+C79+C81</f>
        <v>2628555700</v>
      </c>
      <c r="D71" s="135">
        <f t="shared" ref="D71" si="109">D72+D75+D77+D79+D81</f>
        <v>2742021800</v>
      </c>
      <c r="E71" s="136">
        <f t="shared" si="107"/>
        <v>104.31667093834078</v>
      </c>
    </row>
    <row r="72" spans="1:5" s="132" customFormat="1" ht="19.5" x14ac:dyDescent="0.3">
      <c r="A72" s="140">
        <v>711000</v>
      </c>
      <c r="B72" s="140" t="s">
        <v>3</v>
      </c>
      <c r="C72" s="141">
        <f t="shared" ref="C72" si="110">SUM(C73:C74)</f>
        <v>387281500</v>
      </c>
      <c r="D72" s="141">
        <f t="shared" ref="D72" si="111">SUM(D73:D74)</f>
        <v>401931100</v>
      </c>
      <c r="E72" s="142">
        <f t="shared" si="107"/>
        <v>103.78267487602686</v>
      </c>
    </row>
    <row r="73" spans="1:5" s="132" customFormat="1" x14ac:dyDescent="0.3">
      <c r="A73" s="143">
        <v>711100</v>
      </c>
      <c r="B73" s="144" t="s">
        <v>4</v>
      </c>
      <c r="C73" s="145">
        <v>146190600</v>
      </c>
      <c r="D73" s="145">
        <v>151000200</v>
      </c>
      <c r="E73" s="146">
        <f t="shared" si="107"/>
        <v>103.2899516111159</v>
      </c>
    </row>
    <row r="74" spans="1:5" s="132" customFormat="1" x14ac:dyDescent="0.3">
      <c r="A74" s="143">
        <v>711200</v>
      </c>
      <c r="B74" s="147" t="s">
        <v>5</v>
      </c>
      <c r="C74" s="145">
        <v>241090900</v>
      </c>
      <c r="D74" s="145">
        <v>250930900</v>
      </c>
      <c r="E74" s="146">
        <f t="shared" si="107"/>
        <v>104.08144811770165</v>
      </c>
    </row>
    <row r="75" spans="1:5" s="152" customFormat="1" ht="19.5" x14ac:dyDescent="0.35">
      <c r="A75" s="148">
        <v>712000</v>
      </c>
      <c r="B75" s="149" t="s">
        <v>6</v>
      </c>
      <c r="C75" s="150">
        <f t="shared" ref="C75:D75" si="112">C76</f>
        <v>883485100</v>
      </c>
      <c r="D75" s="150">
        <f t="shared" si="112"/>
        <v>931561100</v>
      </c>
      <c r="E75" s="151">
        <f t="shared" si="107"/>
        <v>105.44163110390883</v>
      </c>
    </row>
    <row r="76" spans="1:5" s="132" customFormat="1" x14ac:dyDescent="0.3">
      <c r="A76" s="143">
        <v>712100</v>
      </c>
      <c r="B76" s="147" t="s">
        <v>6</v>
      </c>
      <c r="C76" s="145">
        <v>883485100</v>
      </c>
      <c r="D76" s="145">
        <v>931561100</v>
      </c>
      <c r="E76" s="146">
        <f t="shared" si="107"/>
        <v>105.44163110390883</v>
      </c>
    </row>
    <row r="77" spans="1:5" s="132" customFormat="1" ht="19.5" x14ac:dyDescent="0.3">
      <c r="A77" s="148" t="s">
        <v>7</v>
      </c>
      <c r="B77" s="149" t="s">
        <v>8</v>
      </c>
      <c r="C77" s="141">
        <f t="shared" ref="C77:D77" si="113">SUM(C78:C78)</f>
        <v>16220100</v>
      </c>
      <c r="D77" s="141">
        <f t="shared" si="113"/>
        <v>17106600</v>
      </c>
      <c r="E77" s="142">
        <f t="shared" si="107"/>
        <v>105.46544102687407</v>
      </c>
    </row>
    <row r="78" spans="1:5" s="132" customFormat="1" x14ac:dyDescent="0.3">
      <c r="A78" s="143">
        <v>714100</v>
      </c>
      <c r="B78" s="147" t="s">
        <v>8</v>
      </c>
      <c r="C78" s="145">
        <v>16220100</v>
      </c>
      <c r="D78" s="145">
        <v>17106600</v>
      </c>
      <c r="E78" s="146">
        <f t="shared" si="107"/>
        <v>105.46544102687407</v>
      </c>
    </row>
    <row r="79" spans="1:5" s="132" customFormat="1" ht="19.5" x14ac:dyDescent="0.3">
      <c r="A79" s="148">
        <v>715000</v>
      </c>
      <c r="B79" s="140" t="s">
        <v>9</v>
      </c>
      <c r="C79" s="141">
        <f t="shared" ref="C79:D79" si="114">SUM(C80)</f>
        <v>16000000</v>
      </c>
      <c r="D79" s="141">
        <f t="shared" si="114"/>
        <v>650000</v>
      </c>
      <c r="E79" s="142">
        <f t="shared" si="107"/>
        <v>4.0625</v>
      </c>
    </row>
    <row r="80" spans="1:5" s="132" customFormat="1" x14ac:dyDescent="0.3">
      <c r="A80" s="143">
        <v>715100</v>
      </c>
      <c r="B80" s="147" t="s">
        <v>601</v>
      </c>
      <c r="C80" s="145">
        <v>16000000</v>
      </c>
      <c r="D80" s="145">
        <v>650000</v>
      </c>
      <c r="E80" s="146">
        <f t="shared" si="107"/>
        <v>4.0625</v>
      </c>
    </row>
    <row r="81" spans="1:5" s="132" customFormat="1" ht="19.5" x14ac:dyDescent="0.3">
      <c r="A81" s="148">
        <v>717000</v>
      </c>
      <c r="B81" s="140" t="s">
        <v>10</v>
      </c>
      <c r="C81" s="141">
        <f t="shared" ref="C81:D81" si="115">SUM(C82)</f>
        <v>1325569000</v>
      </c>
      <c r="D81" s="141">
        <f t="shared" si="115"/>
        <v>1390773000</v>
      </c>
      <c r="E81" s="142">
        <f t="shared" si="107"/>
        <v>104.91894424205756</v>
      </c>
    </row>
    <row r="82" spans="1:5" s="132" customFormat="1" x14ac:dyDescent="0.3">
      <c r="A82" s="143">
        <v>717100</v>
      </c>
      <c r="B82" s="144" t="s">
        <v>602</v>
      </c>
      <c r="C82" s="145">
        <v>1325569000</v>
      </c>
      <c r="D82" s="145">
        <v>1390773000</v>
      </c>
      <c r="E82" s="146">
        <f t="shared" si="107"/>
        <v>104.91894424205756</v>
      </c>
    </row>
    <row r="83" spans="1:5" s="128" customFormat="1" x14ac:dyDescent="0.3">
      <c r="A83" s="153">
        <v>720000</v>
      </c>
      <c r="B83" s="139" t="s">
        <v>11</v>
      </c>
      <c r="C83" s="154">
        <f t="shared" ref="C83" si="116">C84+C91+C96+C98+C100</f>
        <v>217067400</v>
      </c>
      <c r="D83" s="154">
        <f t="shared" ref="D83" si="117">D84+D91+D96+D98+D100</f>
        <v>254265800</v>
      </c>
      <c r="E83" s="155">
        <f t="shared" si="107"/>
        <v>117.1367971422701</v>
      </c>
    </row>
    <row r="84" spans="1:5" s="132" customFormat="1" ht="18.75" customHeight="1" x14ac:dyDescent="0.3">
      <c r="A84" s="148">
        <v>721000</v>
      </c>
      <c r="B84" s="149" t="s">
        <v>572</v>
      </c>
      <c r="C84" s="150">
        <f t="shared" ref="C84" si="118">SUM(C85:C90)</f>
        <v>54250700</v>
      </c>
      <c r="D84" s="150">
        <f t="shared" ref="D84" si="119">SUM(D85:D90)</f>
        <v>55286700</v>
      </c>
      <c r="E84" s="151">
        <f t="shared" si="107"/>
        <v>101.90965277867383</v>
      </c>
    </row>
    <row r="85" spans="1:5" s="132" customFormat="1" x14ac:dyDescent="0.3">
      <c r="A85" s="143">
        <v>721100</v>
      </c>
      <c r="B85" s="147" t="s">
        <v>12</v>
      </c>
      <c r="C85" s="145">
        <v>42250000</v>
      </c>
      <c r="D85" s="145">
        <v>42300000</v>
      </c>
      <c r="E85" s="146">
        <f t="shared" si="107"/>
        <v>100.11834319526626</v>
      </c>
    </row>
    <row r="86" spans="1:5" s="132" customFormat="1" x14ac:dyDescent="0.3">
      <c r="A86" s="143">
        <v>721200</v>
      </c>
      <c r="B86" s="147" t="s">
        <v>13</v>
      </c>
      <c r="C86" s="145">
        <v>619600</v>
      </c>
      <c r="D86" s="145">
        <v>500000</v>
      </c>
      <c r="E86" s="146">
        <f t="shared" si="107"/>
        <v>80.697224015493859</v>
      </c>
    </row>
    <row r="87" spans="1:5" s="132" customFormat="1" x14ac:dyDescent="0.3">
      <c r="A87" s="143">
        <v>721300</v>
      </c>
      <c r="B87" s="147" t="s">
        <v>14</v>
      </c>
      <c r="C87" s="145">
        <v>714000</v>
      </c>
      <c r="D87" s="145">
        <v>700000</v>
      </c>
      <c r="E87" s="146">
        <f t="shared" si="107"/>
        <v>98.039215686274503</v>
      </c>
    </row>
    <row r="88" spans="1:5" s="132" customFormat="1" x14ac:dyDescent="0.3">
      <c r="A88" s="143">
        <v>721400</v>
      </c>
      <c r="B88" s="147" t="s">
        <v>603</v>
      </c>
      <c r="C88" s="145">
        <v>0</v>
      </c>
      <c r="D88" s="145">
        <v>0</v>
      </c>
      <c r="E88" s="146">
        <v>0</v>
      </c>
    </row>
    <row r="89" spans="1:5" s="132" customFormat="1" x14ac:dyDescent="0.3">
      <c r="A89" s="143">
        <v>721500</v>
      </c>
      <c r="B89" s="147" t="s">
        <v>15</v>
      </c>
      <c r="C89" s="145">
        <v>10617100</v>
      </c>
      <c r="D89" s="145">
        <v>11736700</v>
      </c>
      <c r="E89" s="146">
        <f t="shared" si="107"/>
        <v>110.54525247007187</v>
      </c>
    </row>
    <row r="90" spans="1:5" s="132" customFormat="1" ht="37.5" x14ac:dyDescent="0.3">
      <c r="A90" s="143">
        <v>721600</v>
      </c>
      <c r="B90" s="147" t="s">
        <v>604</v>
      </c>
      <c r="C90" s="145">
        <v>50000</v>
      </c>
      <c r="D90" s="145">
        <v>50000</v>
      </c>
      <c r="E90" s="146">
        <f t="shared" si="107"/>
        <v>100</v>
      </c>
    </row>
    <row r="91" spans="1:5" s="132" customFormat="1" ht="19.5" x14ac:dyDescent="0.3">
      <c r="A91" s="148">
        <v>722000</v>
      </c>
      <c r="B91" s="149" t="s">
        <v>573</v>
      </c>
      <c r="C91" s="150">
        <f t="shared" ref="C91" si="120">SUM(C92:C95)</f>
        <v>137134300</v>
      </c>
      <c r="D91" s="150">
        <f t="shared" ref="D91" si="121">SUM(D92:D95)</f>
        <v>170612800</v>
      </c>
      <c r="E91" s="151">
        <f t="shared" si="107"/>
        <v>124.4129295150812</v>
      </c>
    </row>
    <row r="92" spans="1:5" s="132" customFormat="1" x14ac:dyDescent="0.3">
      <c r="A92" s="156">
        <v>722100</v>
      </c>
      <c r="B92" s="147" t="s">
        <v>16</v>
      </c>
      <c r="C92" s="157">
        <v>25286500</v>
      </c>
      <c r="D92" s="157">
        <v>25347500</v>
      </c>
      <c r="E92" s="158">
        <f t="shared" si="107"/>
        <v>100.24123544183657</v>
      </c>
    </row>
    <row r="93" spans="1:5" s="132" customFormat="1" x14ac:dyDescent="0.3">
      <c r="A93" s="156">
        <v>722200</v>
      </c>
      <c r="B93" s="147" t="s">
        <v>17</v>
      </c>
      <c r="C93" s="157">
        <v>16011700</v>
      </c>
      <c r="D93" s="157">
        <v>17153800</v>
      </c>
      <c r="E93" s="158">
        <f t="shared" si="107"/>
        <v>107.13290906024969</v>
      </c>
    </row>
    <row r="94" spans="1:5" s="132" customFormat="1" x14ac:dyDescent="0.3">
      <c r="A94" s="156">
        <v>722400</v>
      </c>
      <c r="B94" s="147" t="s">
        <v>22</v>
      </c>
      <c r="C94" s="157">
        <v>74938800</v>
      </c>
      <c r="D94" s="157">
        <v>100919300</v>
      </c>
      <c r="E94" s="158">
        <f t="shared" si="107"/>
        <v>134.66895653519938</v>
      </c>
    </row>
    <row r="95" spans="1:5" s="132" customFormat="1" x14ac:dyDescent="0.3">
      <c r="A95" s="156">
        <v>722500</v>
      </c>
      <c r="B95" s="147" t="s">
        <v>18</v>
      </c>
      <c r="C95" s="157">
        <v>20897300</v>
      </c>
      <c r="D95" s="157">
        <v>27192200</v>
      </c>
      <c r="E95" s="158">
        <f t="shared" si="107"/>
        <v>130.12303024792678</v>
      </c>
    </row>
    <row r="96" spans="1:5" s="132" customFormat="1" ht="19.5" x14ac:dyDescent="0.3">
      <c r="A96" s="148" t="s">
        <v>605</v>
      </c>
      <c r="B96" s="149" t="s">
        <v>19</v>
      </c>
      <c r="C96" s="141">
        <f t="shared" ref="C96:D96" si="122">SUM(C97)</f>
        <v>20946200</v>
      </c>
      <c r="D96" s="141">
        <f t="shared" si="122"/>
        <v>22876400</v>
      </c>
      <c r="E96" s="142">
        <f t="shared" si="107"/>
        <v>109.21503661762037</v>
      </c>
    </row>
    <row r="97" spans="1:5" s="132" customFormat="1" x14ac:dyDescent="0.3">
      <c r="A97" s="156">
        <v>723100</v>
      </c>
      <c r="B97" s="147" t="s">
        <v>19</v>
      </c>
      <c r="C97" s="157">
        <v>20946200</v>
      </c>
      <c r="D97" s="157">
        <v>22876400</v>
      </c>
      <c r="E97" s="158">
        <f t="shared" si="107"/>
        <v>109.21503661762037</v>
      </c>
    </row>
    <row r="98" spans="1:5" s="152" customFormat="1" ht="39" x14ac:dyDescent="0.35">
      <c r="A98" s="148">
        <v>728000</v>
      </c>
      <c r="B98" s="149" t="s">
        <v>574</v>
      </c>
      <c r="C98" s="141">
        <f t="shared" ref="C98:D98" si="123">C99</f>
        <v>1968600</v>
      </c>
      <c r="D98" s="141">
        <f t="shared" si="123"/>
        <v>2591400</v>
      </c>
      <c r="E98" s="142">
        <f t="shared" si="107"/>
        <v>131.63669612922891</v>
      </c>
    </row>
    <row r="99" spans="1:5" s="132" customFormat="1" ht="37.5" x14ac:dyDescent="0.3">
      <c r="A99" s="156">
        <v>728100</v>
      </c>
      <c r="B99" s="147" t="s">
        <v>20</v>
      </c>
      <c r="C99" s="157">
        <v>1968600</v>
      </c>
      <c r="D99" s="157">
        <v>2591400</v>
      </c>
      <c r="E99" s="158">
        <f t="shared" si="107"/>
        <v>131.63669612922891</v>
      </c>
    </row>
    <row r="100" spans="1:5" s="160" customFormat="1" ht="19.5" x14ac:dyDescent="0.2">
      <c r="A100" s="159">
        <v>729000</v>
      </c>
      <c r="B100" s="149" t="s">
        <v>21</v>
      </c>
      <c r="C100" s="141">
        <f t="shared" ref="C100:D100" si="124">SUM(C101)</f>
        <v>2767600</v>
      </c>
      <c r="D100" s="141">
        <f t="shared" si="124"/>
        <v>2898500</v>
      </c>
      <c r="E100" s="142">
        <f t="shared" si="107"/>
        <v>104.72972972972974</v>
      </c>
    </row>
    <row r="101" spans="1:5" s="132" customFormat="1" x14ac:dyDescent="0.3">
      <c r="A101" s="156">
        <v>729100</v>
      </c>
      <c r="B101" s="147" t="s">
        <v>21</v>
      </c>
      <c r="C101" s="157">
        <v>2767600</v>
      </c>
      <c r="D101" s="157">
        <v>2898500</v>
      </c>
      <c r="E101" s="158">
        <f t="shared" si="107"/>
        <v>104.72972972972974</v>
      </c>
    </row>
    <row r="102" spans="1:5" s="132" customFormat="1" x14ac:dyDescent="0.3">
      <c r="A102" s="153">
        <v>780000</v>
      </c>
      <c r="B102" s="139" t="s">
        <v>606</v>
      </c>
      <c r="C102" s="135">
        <f t="shared" ref="C102" si="125">C103+C109</f>
        <v>2100000</v>
      </c>
      <c r="D102" s="135">
        <f t="shared" ref="D102" si="126">D103+D109</f>
        <v>300000</v>
      </c>
      <c r="E102" s="136">
        <f t="shared" si="107"/>
        <v>14.285714285714285</v>
      </c>
    </row>
    <row r="103" spans="1:5" s="152" customFormat="1" ht="19.5" x14ac:dyDescent="0.35">
      <c r="A103" s="148">
        <v>787000</v>
      </c>
      <c r="B103" s="149" t="s">
        <v>23</v>
      </c>
      <c r="C103" s="141">
        <f t="shared" ref="C103" si="127">SUM(C104:C108)</f>
        <v>100000</v>
      </c>
      <c r="D103" s="141">
        <f t="shared" ref="D103" si="128">SUM(D104:D108)</f>
        <v>200000</v>
      </c>
      <c r="E103" s="142">
        <f t="shared" si="107"/>
        <v>200</v>
      </c>
    </row>
    <row r="104" spans="1:5" s="132" customFormat="1" x14ac:dyDescent="0.3">
      <c r="A104" s="156">
        <v>787100</v>
      </c>
      <c r="B104" s="147" t="s">
        <v>24</v>
      </c>
      <c r="C104" s="157">
        <v>0</v>
      </c>
      <c r="D104" s="157">
        <v>0</v>
      </c>
      <c r="E104" s="158">
        <v>0</v>
      </c>
    </row>
    <row r="105" spans="1:5" s="132" customFormat="1" x14ac:dyDescent="0.3">
      <c r="A105" s="143">
        <v>787200</v>
      </c>
      <c r="B105" s="147" t="s">
        <v>25</v>
      </c>
      <c r="C105" s="157">
        <v>0</v>
      </c>
      <c r="D105" s="157">
        <v>0</v>
      </c>
      <c r="E105" s="158">
        <v>0</v>
      </c>
    </row>
    <row r="106" spans="1:5" s="132" customFormat="1" x14ac:dyDescent="0.3">
      <c r="A106" s="156">
        <v>787300</v>
      </c>
      <c r="B106" s="147" t="s">
        <v>26</v>
      </c>
      <c r="C106" s="157">
        <v>100000</v>
      </c>
      <c r="D106" s="157">
        <v>200000</v>
      </c>
      <c r="E106" s="158">
        <f t="shared" si="107"/>
        <v>200</v>
      </c>
    </row>
    <row r="107" spans="1:5" s="132" customFormat="1" x14ac:dyDescent="0.3">
      <c r="A107" s="156">
        <v>787400</v>
      </c>
      <c r="B107" s="147" t="s">
        <v>27</v>
      </c>
      <c r="C107" s="157">
        <v>0</v>
      </c>
      <c r="D107" s="157">
        <v>0</v>
      </c>
      <c r="E107" s="158">
        <v>0</v>
      </c>
    </row>
    <row r="108" spans="1:5" s="132" customFormat="1" x14ac:dyDescent="0.3">
      <c r="A108" s="156">
        <v>787900</v>
      </c>
      <c r="B108" s="147" t="s">
        <v>28</v>
      </c>
      <c r="C108" s="157">
        <v>0</v>
      </c>
      <c r="D108" s="157">
        <v>0</v>
      </c>
      <c r="E108" s="158">
        <v>0</v>
      </c>
    </row>
    <row r="109" spans="1:5" s="132" customFormat="1" ht="19.5" x14ac:dyDescent="0.3">
      <c r="A109" s="148">
        <v>788000</v>
      </c>
      <c r="B109" s="149" t="s">
        <v>29</v>
      </c>
      <c r="C109" s="135">
        <f t="shared" ref="C109:D109" si="129">C110</f>
        <v>2000000</v>
      </c>
      <c r="D109" s="135">
        <f t="shared" si="129"/>
        <v>100000</v>
      </c>
      <c r="E109" s="136">
        <f t="shared" si="107"/>
        <v>5</v>
      </c>
    </row>
    <row r="110" spans="1:5" s="132" customFormat="1" x14ac:dyDescent="0.3">
      <c r="A110" s="156">
        <v>788100</v>
      </c>
      <c r="B110" s="147" t="s">
        <v>29</v>
      </c>
      <c r="C110" s="157">
        <v>2000000</v>
      </c>
      <c r="D110" s="157">
        <v>100000</v>
      </c>
      <c r="E110" s="158">
        <f t="shared" si="107"/>
        <v>5</v>
      </c>
    </row>
    <row r="111" spans="1:5" s="132" customFormat="1" ht="19.5" x14ac:dyDescent="0.3">
      <c r="A111" s="148"/>
      <c r="B111" s="147"/>
      <c r="C111" s="150"/>
      <c r="D111" s="150"/>
      <c r="E111" s="151"/>
    </row>
    <row r="112" spans="1:5" s="132" customFormat="1" x14ac:dyDescent="0.3">
      <c r="A112" s="153" t="s">
        <v>30</v>
      </c>
      <c r="B112" s="147"/>
      <c r="C112" s="154">
        <f t="shared" ref="C112:C113" si="130">C113</f>
        <v>350000</v>
      </c>
      <c r="D112" s="154">
        <f t="shared" ref="D112:D113" si="131">D113</f>
        <v>0</v>
      </c>
      <c r="E112" s="155">
        <f t="shared" ref="E112:E117" si="132">D112/C112*100</f>
        <v>0</v>
      </c>
    </row>
    <row r="113" spans="1:5" s="132" customFormat="1" x14ac:dyDescent="0.3">
      <c r="A113" s="153">
        <v>810000</v>
      </c>
      <c r="B113" s="134" t="s">
        <v>607</v>
      </c>
      <c r="C113" s="154">
        <f t="shared" si="130"/>
        <v>350000</v>
      </c>
      <c r="D113" s="154">
        <f t="shared" si="131"/>
        <v>0</v>
      </c>
      <c r="E113" s="155">
        <f t="shared" si="132"/>
        <v>0</v>
      </c>
    </row>
    <row r="114" spans="1:5" s="132" customFormat="1" ht="19.5" x14ac:dyDescent="0.3">
      <c r="A114" s="148">
        <v>811000</v>
      </c>
      <c r="B114" s="149" t="s">
        <v>31</v>
      </c>
      <c r="C114" s="150">
        <f t="shared" ref="C114" si="133">SUM(C115:C116)</f>
        <v>350000</v>
      </c>
      <c r="D114" s="150">
        <f t="shared" ref="D114" si="134">SUM(D115:D116)</f>
        <v>0</v>
      </c>
      <c r="E114" s="151">
        <f t="shared" si="132"/>
        <v>0</v>
      </c>
    </row>
    <row r="115" spans="1:5" s="132" customFormat="1" x14ac:dyDescent="0.3">
      <c r="A115" s="143">
        <v>811100</v>
      </c>
      <c r="B115" s="147" t="s">
        <v>32</v>
      </c>
      <c r="C115" s="145">
        <v>350000</v>
      </c>
      <c r="D115" s="145">
        <v>0</v>
      </c>
      <c r="E115" s="146">
        <f t="shared" si="132"/>
        <v>0</v>
      </c>
    </row>
    <row r="116" spans="1:5" s="132" customFormat="1" x14ac:dyDescent="0.3">
      <c r="A116" s="143">
        <v>811200</v>
      </c>
      <c r="B116" s="147" t="s">
        <v>33</v>
      </c>
      <c r="C116" s="145">
        <v>0</v>
      </c>
      <c r="D116" s="145">
        <v>0</v>
      </c>
      <c r="E116" s="146">
        <v>0</v>
      </c>
    </row>
    <row r="117" spans="1:5" s="161" customFormat="1" ht="18.75" customHeight="1" x14ac:dyDescent="0.3">
      <c r="A117" s="121"/>
      <c r="B117" s="122" t="s">
        <v>608</v>
      </c>
      <c r="C117" s="123">
        <f t="shared" ref="C117" si="135">C70+C112</f>
        <v>2848073100</v>
      </c>
      <c r="D117" s="123">
        <f t="shared" ref="D117" si="136">D70+D112</f>
        <v>2996587600</v>
      </c>
      <c r="E117" s="124">
        <f t="shared" si="132"/>
        <v>105.21456067963986</v>
      </c>
    </row>
    <row r="118" spans="1:5" x14ac:dyDescent="0.2">
      <c r="C118" s="119"/>
      <c r="D118" s="119"/>
      <c r="E118" s="120"/>
    </row>
    <row r="119" spans="1:5" x14ac:dyDescent="0.2">
      <c r="C119" s="119"/>
      <c r="D119" s="119"/>
      <c r="E119" s="120"/>
    </row>
    <row r="120" spans="1:5" s="16" customFormat="1" ht="18.75" customHeight="1" x14ac:dyDescent="0.2">
      <c r="A120" s="180" t="s">
        <v>956</v>
      </c>
      <c r="B120" s="180"/>
      <c r="C120" s="180"/>
      <c r="D120" s="180"/>
      <c r="E120" s="180"/>
    </row>
    <row r="121" spans="1:5" s="16" customFormat="1" x14ac:dyDescent="0.2">
      <c r="A121" s="12"/>
      <c r="B121" s="13"/>
      <c r="C121" s="37"/>
      <c r="D121" s="37"/>
      <c r="E121" s="38"/>
    </row>
    <row r="122" spans="1:5" ht="56.25" x14ac:dyDescent="0.2">
      <c r="A122" s="111" t="s">
        <v>41</v>
      </c>
      <c r="B122" s="111" t="s">
        <v>1</v>
      </c>
      <c r="C122" s="22" t="s">
        <v>666</v>
      </c>
      <c r="D122" s="22" t="s">
        <v>681</v>
      </c>
      <c r="E122" s="22" t="s">
        <v>686</v>
      </c>
    </row>
    <row r="123" spans="1:5" x14ac:dyDescent="0.2">
      <c r="A123" s="112">
        <v>1</v>
      </c>
      <c r="B123" s="112">
        <v>2</v>
      </c>
      <c r="C123" s="113">
        <v>3</v>
      </c>
      <c r="D123" s="113">
        <v>4</v>
      </c>
      <c r="E123" s="113">
        <v>5</v>
      </c>
    </row>
    <row r="124" spans="1:5" s="23" customFormat="1" x14ac:dyDescent="0.2">
      <c r="A124" s="42" t="s">
        <v>609</v>
      </c>
      <c r="B124" s="173"/>
      <c r="C124" s="37">
        <f>C125+C163+C170</f>
        <v>2683447000</v>
      </c>
      <c r="D124" s="37">
        <f t="shared" ref="D124" si="137">D125+D163+D170</f>
        <v>2841252300.0066667</v>
      </c>
      <c r="E124" s="38">
        <f t="shared" ref="E124:E171" si="138">D124/C124*100</f>
        <v>105.88069374974303</v>
      </c>
    </row>
    <row r="125" spans="1:5" s="23" customFormat="1" x14ac:dyDescent="0.2">
      <c r="A125" s="50">
        <v>410000</v>
      </c>
      <c r="B125" s="173" t="s">
        <v>42</v>
      </c>
      <c r="C125" s="37">
        <f>C126+C131+C141+C148+C150+C153+C156+C158+C161</f>
        <v>2488401500</v>
      </c>
      <c r="D125" s="37">
        <f t="shared" ref="D125" si="139">D126+D131+D141+D148+D150+D153+D156+D158+D161</f>
        <v>2647140800.0066667</v>
      </c>
      <c r="E125" s="38">
        <f t="shared" si="138"/>
        <v>106.37916751001262</v>
      </c>
    </row>
    <row r="126" spans="1:5" s="23" customFormat="1" ht="19.5" x14ac:dyDescent="0.2">
      <c r="A126" s="52">
        <v>411000</v>
      </c>
      <c r="B126" s="53" t="s">
        <v>43</v>
      </c>
      <c r="C126" s="54">
        <f>SUM(C127:C130)</f>
        <v>763223600</v>
      </c>
      <c r="D126" s="54">
        <f t="shared" ref="D126" si="140">SUM(D127:D130)</f>
        <v>844883400.00666666</v>
      </c>
      <c r="E126" s="55">
        <f t="shared" si="138"/>
        <v>110.69932848075801</v>
      </c>
    </row>
    <row r="127" spans="1:5" s="23" customFormat="1" x14ac:dyDescent="0.2">
      <c r="A127" s="56">
        <v>411100</v>
      </c>
      <c r="B127" s="49" t="s">
        <v>44</v>
      </c>
      <c r="C127" s="57">
        <v>721534400</v>
      </c>
      <c r="D127" s="57">
        <v>793355700</v>
      </c>
      <c r="E127" s="58">
        <f t="shared" si="138"/>
        <v>109.95396754472135</v>
      </c>
    </row>
    <row r="128" spans="1:5" s="23" customFormat="1" ht="37.5" x14ac:dyDescent="0.2">
      <c r="A128" s="56">
        <v>411200</v>
      </c>
      <c r="B128" s="49" t="s">
        <v>45</v>
      </c>
      <c r="C128" s="57">
        <v>18588900</v>
      </c>
      <c r="D128" s="57">
        <v>27200700</v>
      </c>
      <c r="E128" s="58">
        <f t="shared" si="138"/>
        <v>146.32764714426352</v>
      </c>
    </row>
    <row r="129" spans="1:5" s="23" customFormat="1" ht="37.5" x14ac:dyDescent="0.2">
      <c r="A129" s="56">
        <v>411300</v>
      </c>
      <c r="B129" s="49" t="s">
        <v>46</v>
      </c>
      <c r="C129" s="57">
        <v>16213000</v>
      </c>
      <c r="D129" s="57">
        <v>17597200</v>
      </c>
      <c r="E129" s="58">
        <f t="shared" si="138"/>
        <v>108.53759328933572</v>
      </c>
    </row>
    <row r="130" spans="1:5" s="23" customFormat="1" x14ac:dyDescent="0.2">
      <c r="A130" s="56">
        <v>411400</v>
      </c>
      <c r="B130" s="49" t="s">
        <v>47</v>
      </c>
      <c r="C130" s="57">
        <v>6887300</v>
      </c>
      <c r="D130" s="57">
        <v>6729800.0066666668</v>
      </c>
      <c r="E130" s="58">
        <f t="shared" si="138"/>
        <v>97.713182330763388</v>
      </c>
    </row>
    <row r="131" spans="1:5" s="23" customFormat="1" ht="19.5" x14ac:dyDescent="0.2">
      <c r="A131" s="52">
        <v>412000</v>
      </c>
      <c r="B131" s="59" t="s">
        <v>48</v>
      </c>
      <c r="C131" s="54">
        <f t="shared" ref="C131" si="141">SUM(C132:C140)</f>
        <v>110960600</v>
      </c>
      <c r="D131" s="54">
        <f t="shared" ref="D131" si="142">SUM(D132:D140)</f>
        <v>117838200</v>
      </c>
      <c r="E131" s="55">
        <f t="shared" si="138"/>
        <v>106.19823613066259</v>
      </c>
    </row>
    <row r="132" spans="1:5" s="23" customFormat="1" x14ac:dyDescent="0.2">
      <c r="A132" s="56">
        <v>412100</v>
      </c>
      <c r="B132" s="49" t="s">
        <v>49</v>
      </c>
      <c r="C132" s="57">
        <v>4889500</v>
      </c>
      <c r="D132" s="57">
        <v>3653600</v>
      </c>
      <c r="E132" s="58">
        <f t="shared" si="138"/>
        <v>74.723386849371096</v>
      </c>
    </row>
    <row r="133" spans="1:5" s="23" customFormat="1" ht="18.75" customHeight="1" x14ac:dyDescent="0.2">
      <c r="A133" s="56">
        <v>412200</v>
      </c>
      <c r="B133" s="49" t="s">
        <v>50</v>
      </c>
      <c r="C133" s="57">
        <v>29723200</v>
      </c>
      <c r="D133" s="57">
        <v>30157200</v>
      </c>
      <c r="E133" s="58">
        <f t="shared" si="138"/>
        <v>101.4601388814125</v>
      </c>
    </row>
    <row r="134" spans="1:5" s="23" customFormat="1" x14ac:dyDescent="0.2">
      <c r="A134" s="56">
        <v>412300</v>
      </c>
      <c r="B134" s="49" t="s">
        <v>51</v>
      </c>
      <c r="C134" s="57">
        <v>6880400</v>
      </c>
      <c r="D134" s="57">
        <v>9079300</v>
      </c>
      <c r="E134" s="58">
        <f t="shared" si="138"/>
        <v>131.95889773850357</v>
      </c>
    </row>
    <row r="135" spans="1:5" s="23" customFormat="1" x14ac:dyDescent="0.2">
      <c r="A135" s="56">
        <v>412400</v>
      </c>
      <c r="B135" s="49" t="s">
        <v>53</v>
      </c>
      <c r="C135" s="57">
        <v>1571400</v>
      </c>
      <c r="D135" s="57">
        <v>4409600</v>
      </c>
      <c r="E135" s="58">
        <f t="shared" si="138"/>
        <v>280.61601120020362</v>
      </c>
    </row>
    <row r="136" spans="1:5" s="23" customFormat="1" x14ac:dyDescent="0.2">
      <c r="A136" s="56">
        <v>412500</v>
      </c>
      <c r="B136" s="49" t="s">
        <v>55</v>
      </c>
      <c r="C136" s="57">
        <v>6975600</v>
      </c>
      <c r="D136" s="57">
        <v>6584900</v>
      </c>
      <c r="E136" s="58">
        <f t="shared" si="138"/>
        <v>94.399048110556791</v>
      </c>
    </row>
    <row r="137" spans="1:5" s="23" customFormat="1" x14ac:dyDescent="0.2">
      <c r="A137" s="56">
        <v>412600</v>
      </c>
      <c r="B137" s="49" t="s">
        <v>56</v>
      </c>
      <c r="C137" s="57">
        <v>7964700</v>
      </c>
      <c r="D137" s="57">
        <v>7972500</v>
      </c>
      <c r="E137" s="58">
        <f t="shared" si="138"/>
        <v>100.09793212550377</v>
      </c>
    </row>
    <row r="138" spans="1:5" s="23" customFormat="1" x14ac:dyDescent="0.2">
      <c r="A138" s="56">
        <v>412700</v>
      </c>
      <c r="B138" s="49" t="s">
        <v>58</v>
      </c>
      <c r="C138" s="57">
        <v>23810700</v>
      </c>
      <c r="D138" s="57">
        <v>25886200</v>
      </c>
      <c r="E138" s="58">
        <f t="shared" si="138"/>
        <v>108.71666939653181</v>
      </c>
    </row>
    <row r="139" spans="1:5" s="23" customFormat="1" ht="18.75" customHeight="1" x14ac:dyDescent="0.2">
      <c r="A139" s="56">
        <v>412800</v>
      </c>
      <c r="B139" s="49" t="s">
        <v>73</v>
      </c>
      <c r="C139" s="57">
        <v>121900</v>
      </c>
      <c r="D139" s="57">
        <v>86500</v>
      </c>
      <c r="E139" s="58">
        <f t="shared" si="138"/>
        <v>70.959803117309278</v>
      </c>
    </row>
    <row r="140" spans="1:5" s="23" customFormat="1" x14ac:dyDescent="0.2">
      <c r="A140" s="56">
        <v>412900</v>
      </c>
      <c r="B140" s="49" t="s">
        <v>610</v>
      </c>
      <c r="C140" s="57">
        <v>29023200</v>
      </c>
      <c r="D140" s="57">
        <v>30008400</v>
      </c>
      <c r="E140" s="58">
        <f t="shared" si="138"/>
        <v>103.39452575870338</v>
      </c>
    </row>
    <row r="141" spans="1:5" s="71" customFormat="1" ht="19.5" x14ac:dyDescent="0.2">
      <c r="A141" s="52">
        <v>413000</v>
      </c>
      <c r="B141" s="59" t="s">
        <v>99</v>
      </c>
      <c r="C141" s="54">
        <f t="shared" ref="C141" si="143">SUM(C142:C147)</f>
        <v>110853400</v>
      </c>
      <c r="D141" s="54">
        <f t="shared" ref="D141" si="144">SUM(D142:D147)</f>
        <v>111523500</v>
      </c>
      <c r="E141" s="55">
        <f t="shared" si="138"/>
        <v>100.60449205888138</v>
      </c>
    </row>
    <row r="142" spans="1:5" s="16" customFormat="1" x14ac:dyDescent="0.2">
      <c r="A142" s="48">
        <v>413100</v>
      </c>
      <c r="B142" s="49" t="s">
        <v>611</v>
      </c>
      <c r="C142" s="57">
        <v>52401300</v>
      </c>
      <c r="D142" s="57">
        <v>52459000</v>
      </c>
      <c r="E142" s="58">
        <f t="shared" si="138"/>
        <v>100.11011177203619</v>
      </c>
    </row>
    <row r="143" spans="1:5" s="71" customFormat="1" ht="19.5" x14ac:dyDescent="0.2">
      <c r="A143" s="48">
        <v>413300</v>
      </c>
      <c r="B143" s="49" t="s">
        <v>566</v>
      </c>
      <c r="C143" s="57">
        <v>9481700</v>
      </c>
      <c r="D143" s="57">
        <v>8304100</v>
      </c>
      <c r="E143" s="58">
        <f t="shared" si="138"/>
        <v>87.580286235590663</v>
      </c>
    </row>
    <row r="144" spans="1:5" s="16" customFormat="1" x14ac:dyDescent="0.2">
      <c r="A144" s="48">
        <v>413400</v>
      </c>
      <c r="B144" s="49" t="s">
        <v>105</v>
      </c>
      <c r="C144" s="57">
        <v>46146800</v>
      </c>
      <c r="D144" s="57">
        <v>48870300</v>
      </c>
      <c r="E144" s="58">
        <f t="shared" si="138"/>
        <v>105.90181767749876</v>
      </c>
    </row>
    <row r="145" spans="1:5" s="16" customFormat="1" x14ac:dyDescent="0.2">
      <c r="A145" s="48">
        <v>413700</v>
      </c>
      <c r="B145" s="49" t="s">
        <v>106</v>
      </c>
      <c r="C145" s="57">
        <v>2744500</v>
      </c>
      <c r="D145" s="57">
        <v>1831400</v>
      </c>
      <c r="E145" s="58">
        <f t="shared" si="138"/>
        <v>66.729823282929488</v>
      </c>
    </row>
    <row r="146" spans="1:5" s="16" customFormat="1" ht="37.5" x14ac:dyDescent="0.2">
      <c r="A146" s="48">
        <v>413800</v>
      </c>
      <c r="B146" s="49" t="s">
        <v>107</v>
      </c>
      <c r="C146" s="57">
        <v>40000</v>
      </c>
      <c r="D146" s="57">
        <v>20000</v>
      </c>
      <c r="E146" s="58">
        <f t="shared" si="138"/>
        <v>50</v>
      </c>
    </row>
    <row r="147" spans="1:5" s="16" customFormat="1" x14ac:dyDescent="0.2">
      <c r="A147" s="48">
        <v>413900</v>
      </c>
      <c r="B147" s="49" t="s">
        <v>108</v>
      </c>
      <c r="C147" s="57">
        <v>39100.000000000044</v>
      </c>
      <c r="D147" s="57">
        <v>38700</v>
      </c>
      <c r="E147" s="58">
        <f t="shared" si="138"/>
        <v>98.976982097186593</v>
      </c>
    </row>
    <row r="148" spans="1:5" s="16" customFormat="1" ht="19.5" x14ac:dyDescent="0.2">
      <c r="A148" s="52">
        <v>414000</v>
      </c>
      <c r="B148" s="59" t="s">
        <v>109</v>
      </c>
      <c r="C148" s="54">
        <f t="shared" ref="C148:D148" si="145">SUM(C149)</f>
        <v>110280000</v>
      </c>
      <c r="D148" s="54">
        <f t="shared" si="145"/>
        <v>127290000</v>
      </c>
      <c r="E148" s="55">
        <f t="shared" si="138"/>
        <v>115.42437431991294</v>
      </c>
    </row>
    <row r="149" spans="1:5" s="16" customFormat="1" x14ac:dyDescent="0.2">
      <c r="A149" s="56">
        <v>414100</v>
      </c>
      <c r="B149" s="49" t="s">
        <v>109</v>
      </c>
      <c r="C149" s="57">
        <v>110280000</v>
      </c>
      <c r="D149" s="57">
        <v>127290000</v>
      </c>
      <c r="E149" s="58">
        <f t="shared" si="138"/>
        <v>115.42437431991294</v>
      </c>
    </row>
    <row r="150" spans="1:5" s="16" customFormat="1" ht="19.5" x14ac:dyDescent="0.2">
      <c r="A150" s="52">
        <v>415000</v>
      </c>
      <c r="B150" s="59" t="s">
        <v>123</v>
      </c>
      <c r="C150" s="54">
        <f t="shared" ref="C150" si="146">SUM(C151:C152)</f>
        <v>46716000</v>
      </c>
      <c r="D150" s="54">
        <f t="shared" ref="D150" si="147">SUM(D151:D152)</f>
        <v>56712300</v>
      </c>
      <c r="E150" s="55">
        <f t="shared" si="138"/>
        <v>121.39802209093244</v>
      </c>
    </row>
    <row r="151" spans="1:5" s="16" customFormat="1" x14ac:dyDescent="0.2">
      <c r="A151" s="56">
        <v>415100</v>
      </c>
      <c r="B151" s="49" t="s">
        <v>612</v>
      </c>
      <c r="C151" s="57">
        <v>239600</v>
      </c>
      <c r="D151" s="57">
        <v>0</v>
      </c>
      <c r="E151" s="58">
        <f t="shared" si="138"/>
        <v>0</v>
      </c>
    </row>
    <row r="152" spans="1:5" s="16" customFormat="1" x14ac:dyDescent="0.2">
      <c r="A152" s="56">
        <v>415200</v>
      </c>
      <c r="B152" s="49" t="s">
        <v>128</v>
      </c>
      <c r="C152" s="57">
        <v>46476400</v>
      </c>
      <c r="D152" s="57">
        <v>56712300</v>
      </c>
      <c r="E152" s="58">
        <f t="shared" si="138"/>
        <v>122.0238658760145</v>
      </c>
    </row>
    <row r="153" spans="1:5" s="16" customFormat="1" ht="18.75" customHeight="1" x14ac:dyDescent="0.2">
      <c r="A153" s="52">
        <v>416000</v>
      </c>
      <c r="B153" s="59" t="s">
        <v>180</v>
      </c>
      <c r="C153" s="54">
        <f t="shared" ref="C153" si="148">SUM(C154:C155)</f>
        <v>232134300</v>
      </c>
      <c r="D153" s="54">
        <f t="shared" ref="D153" si="149">SUM(D154:D155)</f>
        <v>236941600</v>
      </c>
      <c r="E153" s="55">
        <f t="shared" si="138"/>
        <v>102.07091326012572</v>
      </c>
    </row>
    <row r="154" spans="1:5" s="16" customFormat="1" ht="18.75" customHeight="1" x14ac:dyDescent="0.2">
      <c r="A154" s="56">
        <v>416100</v>
      </c>
      <c r="B154" s="49" t="s">
        <v>613</v>
      </c>
      <c r="C154" s="57">
        <v>224034300</v>
      </c>
      <c r="D154" s="57">
        <v>228791600</v>
      </c>
      <c r="E154" s="58">
        <f t="shared" si="138"/>
        <v>102.12346948659201</v>
      </c>
    </row>
    <row r="155" spans="1:5" s="16" customFormat="1" ht="37.5" x14ac:dyDescent="0.2">
      <c r="A155" s="56">
        <v>416300</v>
      </c>
      <c r="B155" s="49" t="s">
        <v>614</v>
      </c>
      <c r="C155" s="57">
        <v>8100000</v>
      </c>
      <c r="D155" s="57">
        <v>8150000</v>
      </c>
      <c r="E155" s="58">
        <f t="shared" si="138"/>
        <v>100.61728395061729</v>
      </c>
    </row>
    <row r="156" spans="1:5" s="16" customFormat="1" ht="39" x14ac:dyDescent="0.2">
      <c r="A156" s="52">
        <v>417000</v>
      </c>
      <c r="B156" s="59" t="s">
        <v>212</v>
      </c>
      <c r="C156" s="54">
        <f t="shared" ref="C156:D156" si="150">SUM(C157:C157)</f>
        <v>1102000000</v>
      </c>
      <c r="D156" s="54">
        <f t="shared" si="150"/>
        <v>1142000000</v>
      </c>
      <c r="E156" s="55">
        <f t="shared" si="138"/>
        <v>103.62976406533575</v>
      </c>
    </row>
    <row r="157" spans="1:5" s="16" customFormat="1" x14ac:dyDescent="0.2">
      <c r="A157" s="56">
        <v>417100</v>
      </c>
      <c r="B157" s="49" t="s">
        <v>213</v>
      </c>
      <c r="C157" s="57">
        <v>1102000000</v>
      </c>
      <c r="D157" s="57">
        <v>1142000000</v>
      </c>
      <c r="E157" s="58">
        <f t="shared" si="138"/>
        <v>103.62976406533575</v>
      </c>
    </row>
    <row r="158" spans="1:5" s="16" customFormat="1" ht="39" x14ac:dyDescent="0.2">
      <c r="A158" s="68">
        <v>418000</v>
      </c>
      <c r="B158" s="59" t="s">
        <v>214</v>
      </c>
      <c r="C158" s="54">
        <f t="shared" ref="C158" si="151">C160+C159</f>
        <v>418700</v>
      </c>
      <c r="D158" s="54">
        <f t="shared" ref="D158" si="152">D160+D159</f>
        <v>224400</v>
      </c>
      <c r="E158" s="55">
        <f t="shared" si="138"/>
        <v>53.594459039885358</v>
      </c>
    </row>
    <row r="159" spans="1:5" s="16" customFormat="1" x14ac:dyDescent="0.2">
      <c r="A159" s="74">
        <v>418200</v>
      </c>
      <c r="B159" s="49" t="s">
        <v>215</v>
      </c>
      <c r="C159" s="57">
        <v>50200</v>
      </c>
      <c r="D159" s="57">
        <v>45200</v>
      </c>
      <c r="E159" s="58">
        <f t="shared" si="138"/>
        <v>90.039840637450197</v>
      </c>
    </row>
    <row r="160" spans="1:5" s="16" customFormat="1" x14ac:dyDescent="0.2">
      <c r="A160" s="48">
        <v>418400</v>
      </c>
      <c r="B160" s="49" t="s">
        <v>216</v>
      </c>
      <c r="C160" s="57">
        <v>368500</v>
      </c>
      <c r="D160" s="57">
        <v>179200</v>
      </c>
      <c r="E160" s="58">
        <f t="shared" si="138"/>
        <v>48.629579375848031</v>
      </c>
    </row>
    <row r="161" spans="1:5" s="71" customFormat="1" ht="19.5" x14ac:dyDescent="0.2">
      <c r="A161" s="52">
        <v>419000</v>
      </c>
      <c r="B161" s="59" t="s">
        <v>217</v>
      </c>
      <c r="C161" s="54">
        <f t="shared" ref="C161:D161" si="153">C162</f>
        <v>11814900</v>
      </c>
      <c r="D161" s="54">
        <f t="shared" si="153"/>
        <v>9727400</v>
      </c>
      <c r="E161" s="55">
        <f t="shared" si="138"/>
        <v>82.331632091680845</v>
      </c>
    </row>
    <row r="162" spans="1:5" s="16" customFormat="1" x14ac:dyDescent="0.2">
      <c r="A162" s="56">
        <v>419100</v>
      </c>
      <c r="B162" s="49" t="s">
        <v>217</v>
      </c>
      <c r="C162" s="57">
        <v>11814900</v>
      </c>
      <c r="D162" s="57">
        <v>9727400</v>
      </c>
      <c r="E162" s="58">
        <f t="shared" si="138"/>
        <v>82.331632091680845</v>
      </c>
    </row>
    <row r="163" spans="1:5" s="16" customFormat="1" x14ac:dyDescent="0.2">
      <c r="A163" s="50">
        <v>480000</v>
      </c>
      <c r="B163" s="173" t="s">
        <v>218</v>
      </c>
      <c r="C163" s="37">
        <f t="shared" ref="C163" si="154">C164+C168</f>
        <v>187558500</v>
      </c>
      <c r="D163" s="37">
        <f t="shared" ref="D163" si="155">D164+D168</f>
        <v>188111500</v>
      </c>
      <c r="E163" s="38">
        <f t="shared" si="138"/>
        <v>100.29484134283437</v>
      </c>
    </row>
    <row r="164" spans="1:5" s="16" customFormat="1" ht="19.5" x14ac:dyDescent="0.2">
      <c r="A164" s="52">
        <v>487000</v>
      </c>
      <c r="B164" s="59" t="s">
        <v>23</v>
      </c>
      <c r="C164" s="54">
        <f t="shared" ref="C164" si="156">SUM(C165:C167)</f>
        <v>142599700</v>
      </c>
      <c r="D164" s="54">
        <f t="shared" ref="D164" si="157">SUM(D165:D167)</f>
        <v>151042500</v>
      </c>
      <c r="E164" s="55">
        <f t="shared" si="138"/>
        <v>105.92062956654186</v>
      </c>
    </row>
    <row r="165" spans="1:5" s="16" customFormat="1" x14ac:dyDescent="0.2">
      <c r="A165" s="56">
        <v>487100</v>
      </c>
      <c r="B165" s="49" t="s">
        <v>615</v>
      </c>
      <c r="C165" s="57">
        <v>185000</v>
      </c>
      <c r="D165" s="57">
        <v>320000</v>
      </c>
      <c r="E165" s="58">
        <f t="shared" si="138"/>
        <v>172.97297297297297</v>
      </c>
    </row>
    <row r="166" spans="1:5" s="16" customFormat="1" x14ac:dyDescent="0.2">
      <c r="A166" s="162">
        <v>487300</v>
      </c>
      <c r="B166" s="49" t="s">
        <v>233</v>
      </c>
      <c r="C166" s="57">
        <v>36985700</v>
      </c>
      <c r="D166" s="57">
        <v>46734500</v>
      </c>
      <c r="E166" s="58">
        <f t="shared" si="138"/>
        <v>126.35829523302249</v>
      </c>
    </row>
    <row r="167" spans="1:5" s="16" customFormat="1" x14ac:dyDescent="0.2">
      <c r="A167" s="56">
        <v>487400</v>
      </c>
      <c r="B167" s="56" t="s">
        <v>234</v>
      </c>
      <c r="C167" s="57">
        <v>105429000</v>
      </c>
      <c r="D167" s="57">
        <v>103988000</v>
      </c>
      <c r="E167" s="58">
        <f t="shared" si="138"/>
        <v>98.633203388062114</v>
      </c>
    </row>
    <row r="168" spans="1:5" s="16" customFormat="1" ht="19.5" x14ac:dyDescent="0.2">
      <c r="A168" s="52">
        <v>488000</v>
      </c>
      <c r="B168" s="59" t="s">
        <v>29</v>
      </c>
      <c r="C168" s="54">
        <f t="shared" ref="C168:D168" si="158">SUM(C169)</f>
        <v>44958800</v>
      </c>
      <c r="D168" s="54">
        <f t="shared" si="158"/>
        <v>37069000</v>
      </c>
      <c r="E168" s="55">
        <f t="shared" si="138"/>
        <v>82.451044067012475</v>
      </c>
    </row>
    <row r="169" spans="1:5" s="16" customFormat="1" x14ac:dyDescent="0.2">
      <c r="A169" s="56">
        <v>488100</v>
      </c>
      <c r="B169" s="49" t="s">
        <v>29</v>
      </c>
      <c r="C169" s="57">
        <v>44958800</v>
      </c>
      <c r="D169" s="57">
        <v>37069000</v>
      </c>
      <c r="E169" s="58">
        <f t="shared" si="138"/>
        <v>82.451044067012475</v>
      </c>
    </row>
    <row r="170" spans="1:5" s="23" customFormat="1" ht="19.5" x14ac:dyDescent="0.2">
      <c r="A170" s="68" t="s">
        <v>317</v>
      </c>
      <c r="B170" s="59" t="s">
        <v>318</v>
      </c>
      <c r="C170" s="54">
        <f t="shared" ref="C170:D170" si="159">SUM(C171)</f>
        <v>7487000</v>
      </c>
      <c r="D170" s="54">
        <f t="shared" si="159"/>
        <v>6000000</v>
      </c>
      <c r="E170" s="55">
        <f t="shared" si="138"/>
        <v>80.138907439561919</v>
      </c>
    </row>
    <row r="171" spans="1:5" s="16" customFormat="1" x14ac:dyDescent="0.2">
      <c r="A171" s="74" t="s">
        <v>317</v>
      </c>
      <c r="B171" s="49" t="s">
        <v>318</v>
      </c>
      <c r="C171" s="57">
        <v>7487000</v>
      </c>
      <c r="D171" s="57">
        <v>6000000</v>
      </c>
      <c r="E171" s="58">
        <f t="shared" si="138"/>
        <v>80.138907439561919</v>
      </c>
    </row>
    <row r="172" spans="1:5" s="16" customFormat="1" x14ac:dyDescent="0.2">
      <c r="A172" s="56"/>
      <c r="B172" s="49"/>
      <c r="C172" s="57"/>
      <c r="D172" s="57"/>
      <c r="E172" s="58"/>
    </row>
    <row r="173" spans="1:5" s="16" customFormat="1" x14ac:dyDescent="0.2">
      <c r="A173" s="45" t="s">
        <v>616</v>
      </c>
      <c r="B173" s="49"/>
      <c r="C173" s="37">
        <f>C174+C191</f>
        <v>97013400</v>
      </c>
      <c r="D173" s="37">
        <f t="shared" ref="D173" si="160">D174+D191</f>
        <v>135259000</v>
      </c>
      <c r="E173" s="38">
        <f t="shared" ref="E173:E194" si="161">D173/C173*100</f>
        <v>139.42300754328784</v>
      </c>
    </row>
    <row r="174" spans="1:5" s="23" customFormat="1" x14ac:dyDescent="0.2">
      <c r="A174" s="50">
        <v>510000</v>
      </c>
      <c r="B174" s="173" t="s">
        <v>271</v>
      </c>
      <c r="C174" s="37">
        <f t="shared" ref="C174" si="162">C175+C184+C187+C189+C182</f>
        <v>96551500</v>
      </c>
      <c r="D174" s="37">
        <f>D175+D184+D187+D189+D182</f>
        <v>134795300</v>
      </c>
      <c r="E174" s="38">
        <f t="shared" si="161"/>
        <v>139.60974195118666</v>
      </c>
    </row>
    <row r="175" spans="1:5" s="16" customFormat="1" ht="19.5" x14ac:dyDescent="0.2">
      <c r="A175" s="52">
        <v>511000</v>
      </c>
      <c r="B175" s="59" t="s">
        <v>272</v>
      </c>
      <c r="C175" s="54">
        <f t="shared" ref="C175" si="163">SUM(C176:C181)</f>
        <v>85780000</v>
      </c>
      <c r="D175" s="54">
        <f t="shared" ref="D175" si="164">SUM(D176:D181)</f>
        <v>126164800</v>
      </c>
      <c r="E175" s="55">
        <f t="shared" si="161"/>
        <v>147.07950571228724</v>
      </c>
    </row>
    <row r="176" spans="1:5" s="23" customFormat="1" x14ac:dyDescent="0.2">
      <c r="A176" s="162">
        <v>511100</v>
      </c>
      <c r="B176" s="49" t="s">
        <v>273</v>
      </c>
      <c r="C176" s="57">
        <v>46914900</v>
      </c>
      <c r="D176" s="57">
        <v>74894000</v>
      </c>
      <c r="E176" s="58">
        <f t="shared" si="161"/>
        <v>159.63798281569396</v>
      </c>
    </row>
    <row r="177" spans="1:5" s="23" customFormat="1" ht="18.75" customHeight="1" x14ac:dyDescent="0.2">
      <c r="A177" s="56">
        <v>511200</v>
      </c>
      <c r="B177" s="49" t="s">
        <v>274</v>
      </c>
      <c r="C177" s="57">
        <v>2575700</v>
      </c>
      <c r="D177" s="57">
        <v>6303000</v>
      </c>
      <c r="E177" s="58">
        <f t="shared" si="161"/>
        <v>244.71017587451956</v>
      </c>
    </row>
    <row r="178" spans="1:5" s="23" customFormat="1" x14ac:dyDescent="0.2">
      <c r="A178" s="56">
        <v>511300</v>
      </c>
      <c r="B178" s="49" t="s">
        <v>275</v>
      </c>
      <c r="C178" s="57">
        <v>32130500</v>
      </c>
      <c r="D178" s="57">
        <v>41693900</v>
      </c>
      <c r="E178" s="58">
        <f t="shared" si="161"/>
        <v>129.76424269774824</v>
      </c>
    </row>
    <row r="179" spans="1:5" s="23" customFormat="1" x14ac:dyDescent="0.2">
      <c r="A179" s="56">
        <v>511400</v>
      </c>
      <c r="B179" s="49" t="s">
        <v>276</v>
      </c>
      <c r="C179" s="57">
        <v>20400</v>
      </c>
      <c r="D179" s="57">
        <v>145000</v>
      </c>
      <c r="E179" s="58"/>
    </row>
    <row r="180" spans="1:5" s="23" customFormat="1" x14ac:dyDescent="0.2">
      <c r="A180" s="56">
        <v>511500</v>
      </c>
      <c r="B180" s="49" t="s">
        <v>277</v>
      </c>
      <c r="C180" s="57">
        <v>0</v>
      </c>
      <c r="D180" s="57">
        <v>0</v>
      </c>
      <c r="E180" s="58">
        <v>0</v>
      </c>
    </row>
    <row r="181" spans="1:5" s="16" customFormat="1" x14ac:dyDescent="0.2">
      <c r="A181" s="56">
        <v>511700</v>
      </c>
      <c r="B181" s="49" t="s">
        <v>278</v>
      </c>
      <c r="C181" s="57">
        <v>4138499.9999999995</v>
      </c>
      <c r="D181" s="57">
        <v>3128900</v>
      </c>
      <c r="E181" s="58">
        <f t="shared" si="161"/>
        <v>75.604687688776139</v>
      </c>
    </row>
    <row r="182" spans="1:5" s="16" customFormat="1" ht="19.5" x14ac:dyDescent="0.2">
      <c r="A182" s="52">
        <v>512000</v>
      </c>
      <c r="B182" s="59" t="s">
        <v>635</v>
      </c>
      <c r="C182" s="54">
        <f t="shared" ref="C182" si="165">C183</f>
        <v>600</v>
      </c>
      <c r="D182" s="54">
        <f>D183</f>
        <v>0</v>
      </c>
      <c r="E182" s="55">
        <f t="shared" si="161"/>
        <v>0</v>
      </c>
    </row>
    <row r="183" spans="1:5" s="16" customFormat="1" x14ac:dyDescent="0.2">
      <c r="A183" s="56">
        <v>512100</v>
      </c>
      <c r="B183" s="49" t="s">
        <v>635</v>
      </c>
      <c r="C183" s="57">
        <v>600</v>
      </c>
      <c r="D183" s="57">
        <v>0</v>
      </c>
      <c r="E183" s="58">
        <f t="shared" si="161"/>
        <v>0</v>
      </c>
    </row>
    <row r="184" spans="1:5" s="16" customFormat="1" ht="19.5" x14ac:dyDescent="0.2">
      <c r="A184" s="52">
        <v>513000</v>
      </c>
      <c r="B184" s="59" t="s">
        <v>279</v>
      </c>
      <c r="C184" s="54">
        <f>SUM(C185:C186)</f>
        <v>3921400</v>
      </c>
      <c r="D184" s="54">
        <f t="shared" ref="D184" si="166">SUM(D186:D186)</f>
        <v>2833500</v>
      </c>
      <c r="E184" s="55">
        <f t="shared" si="161"/>
        <v>72.257357066353862</v>
      </c>
    </row>
    <row r="185" spans="1:5" s="16" customFormat="1" x14ac:dyDescent="0.2">
      <c r="A185" s="56">
        <v>513100</v>
      </c>
      <c r="B185" s="49" t="s">
        <v>670</v>
      </c>
      <c r="C185" s="57">
        <v>1700000</v>
      </c>
      <c r="D185" s="57">
        <v>0</v>
      </c>
      <c r="E185" s="58">
        <f t="shared" si="161"/>
        <v>0</v>
      </c>
    </row>
    <row r="186" spans="1:5" s="16" customFormat="1" x14ac:dyDescent="0.2">
      <c r="A186" s="56">
        <v>513700</v>
      </c>
      <c r="B186" s="49" t="s">
        <v>281</v>
      </c>
      <c r="C186" s="57">
        <v>2221400</v>
      </c>
      <c r="D186" s="57">
        <v>2833500</v>
      </c>
      <c r="E186" s="58">
        <f t="shared" si="161"/>
        <v>127.55469523723777</v>
      </c>
    </row>
    <row r="187" spans="1:5" s="16" customFormat="1" ht="18.75" customHeight="1" x14ac:dyDescent="0.2">
      <c r="A187" s="52">
        <v>516000</v>
      </c>
      <c r="B187" s="59" t="s">
        <v>284</v>
      </c>
      <c r="C187" s="54">
        <f t="shared" ref="C187:D187" si="167">SUM(C188)</f>
        <v>6843500</v>
      </c>
      <c r="D187" s="54">
        <f t="shared" si="167"/>
        <v>5792000</v>
      </c>
      <c r="E187" s="55">
        <f t="shared" si="161"/>
        <v>84.635055161832398</v>
      </c>
    </row>
    <row r="188" spans="1:5" s="71" customFormat="1" ht="18.75" customHeight="1" x14ac:dyDescent="0.2">
      <c r="A188" s="56">
        <v>516100</v>
      </c>
      <c r="B188" s="49" t="s">
        <v>284</v>
      </c>
      <c r="C188" s="57">
        <v>6843500</v>
      </c>
      <c r="D188" s="57">
        <v>5792000</v>
      </c>
      <c r="E188" s="58">
        <f t="shared" si="161"/>
        <v>84.635055161832398</v>
      </c>
    </row>
    <row r="189" spans="1:5" s="71" customFormat="1" ht="19.5" x14ac:dyDescent="0.2">
      <c r="A189" s="101">
        <v>518000</v>
      </c>
      <c r="B189" s="59" t="s">
        <v>285</v>
      </c>
      <c r="C189" s="54">
        <f t="shared" ref="C189:D189" si="168">C190</f>
        <v>6000</v>
      </c>
      <c r="D189" s="54">
        <f t="shared" si="168"/>
        <v>5000</v>
      </c>
      <c r="E189" s="55">
        <f t="shared" si="161"/>
        <v>83.333333333333343</v>
      </c>
    </row>
    <row r="190" spans="1:5" s="71" customFormat="1" ht="19.5" x14ac:dyDescent="0.2">
      <c r="A190" s="102">
        <v>518100</v>
      </c>
      <c r="B190" s="49" t="s">
        <v>285</v>
      </c>
      <c r="C190" s="57">
        <v>6000</v>
      </c>
      <c r="D190" s="57">
        <v>5000</v>
      </c>
      <c r="E190" s="58">
        <f t="shared" si="161"/>
        <v>83.333333333333343</v>
      </c>
    </row>
    <row r="191" spans="1:5" s="71" customFormat="1" ht="39" x14ac:dyDescent="0.2">
      <c r="A191" s="68">
        <v>580000</v>
      </c>
      <c r="B191" s="59" t="s">
        <v>286</v>
      </c>
      <c r="C191" s="54">
        <f t="shared" ref="C191:C192" si="169">C192</f>
        <v>461900</v>
      </c>
      <c r="D191" s="54">
        <f t="shared" ref="D191:D192" si="170">D192</f>
        <v>463700</v>
      </c>
      <c r="E191" s="55">
        <f t="shared" si="161"/>
        <v>100.38969473912103</v>
      </c>
    </row>
    <row r="192" spans="1:5" s="71" customFormat="1" ht="39" x14ac:dyDescent="0.2">
      <c r="A192" s="68">
        <v>581000</v>
      </c>
      <c r="B192" s="59" t="s">
        <v>287</v>
      </c>
      <c r="C192" s="54">
        <f t="shared" si="169"/>
        <v>461900</v>
      </c>
      <c r="D192" s="54">
        <f t="shared" si="170"/>
        <v>463700</v>
      </c>
      <c r="E192" s="55">
        <f t="shared" si="161"/>
        <v>100.38969473912103</v>
      </c>
    </row>
    <row r="193" spans="1:5" s="71" customFormat="1" ht="37.5" x14ac:dyDescent="0.2">
      <c r="A193" s="48">
        <v>581200</v>
      </c>
      <c r="B193" s="49" t="s">
        <v>288</v>
      </c>
      <c r="C193" s="57">
        <v>461900</v>
      </c>
      <c r="D193" s="57">
        <v>463700</v>
      </c>
      <c r="E193" s="58">
        <f t="shared" si="161"/>
        <v>100.38969473912103</v>
      </c>
    </row>
    <row r="194" spans="1:5" s="163" customFormat="1" ht="18.75" customHeight="1" x14ac:dyDescent="0.2">
      <c r="A194" s="121"/>
      <c r="B194" s="122" t="s">
        <v>617</v>
      </c>
      <c r="C194" s="123">
        <f t="shared" ref="C194" si="171">C124+C173</f>
        <v>2780460400</v>
      </c>
      <c r="D194" s="123">
        <f t="shared" ref="D194" si="172">D124+D173</f>
        <v>2976511300.0066667</v>
      </c>
      <c r="E194" s="124">
        <f t="shared" si="161"/>
        <v>107.05102291716389</v>
      </c>
    </row>
    <row r="195" spans="1:5" s="23" customFormat="1" x14ac:dyDescent="0.2">
      <c r="A195" s="56"/>
      <c r="B195" s="49"/>
      <c r="C195" s="57"/>
      <c r="D195" s="57"/>
      <c r="E195" s="58"/>
    </row>
    <row r="196" spans="1:5" s="23" customFormat="1" x14ac:dyDescent="0.2">
      <c r="A196" s="56"/>
      <c r="B196" s="49"/>
      <c r="C196" s="57"/>
      <c r="D196" s="57"/>
      <c r="E196" s="58"/>
    </row>
    <row r="197" spans="1:5" s="23" customFormat="1" x14ac:dyDescent="0.2">
      <c r="A197" s="12" t="s">
        <v>957</v>
      </c>
      <c r="B197" s="49"/>
      <c r="C197" s="57"/>
      <c r="D197" s="57"/>
      <c r="E197" s="58"/>
    </row>
    <row r="198" spans="1:5" s="23" customFormat="1" x14ac:dyDescent="0.2">
      <c r="A198" s="56"/>
      <c r="B198" s="49"/>
      <c r="C198" s="57"/>
      <c r="D198" s="57"/>
      <c r="E198" s="58"/>
    </row>
    <row r="199" spans="1:5" ht="56.25" x14ac:dyDescent="0.2">
      <c r="A199" s="111" t="s">
        <v>41</v>
      </c>
      <c r="B199" s="111" t="s">
        <v>1</v>
      </c>
      <c r="C199" s="22" t="s">
        <v>666</v>
      </c>
      <c r="D199" s="22" t="s">
        <v>681</v>
      </c>
      <c r="E199" s="22" t="s">
        <v>686</v>
      </c>
    </row>
    <row r="200" spans="1:5" x14ac:dyDescent="0.2">
      <c r="A200" s="112">
        <v>1</v>
      </c>
      <c r="B200" s="112">
        <v>2</v>
      </c>
      <c r="C200" s="113">
        <v>3</v>
      </c>
      <c r="D200" s="113">
        <v>4</v>
      </c>
      <c r="E200" s="113">
        <v>5</v>
      </c>
    </row>
    <row r="201" spans="1:5" s="163" customFormat="1" x14ac:dyDescent="0.2">
      <c r="A201" s="164"/>
      <c r="B201" s="165" t="s">
        <v>618</v>
      </c>
      <c r="C201" s="166">
        <f t="shared" ref="C201" si="173">C202+C216+C227</f>
        <v>-67612700</v>
      </c>
      <c r="D201" s="166">
        <f t="shared" ref="D201" si="174">D202+D216+D227</f>
        <v>-20076300</v>
      </c>
      <c r="E201" s="167">
        <f t="shared" ref="E201:E242" si="175">D201/C201*100</f>
        <v>29.693090203467694</v>
      </c>
    </row>
    <row r="202" spans="1:5" s="23" customFormat="1" x14ac:dyDescent="0.2">
      <c r="A202" s="28"/>
      <c r="B202" s="173" t="s">
        <v>619</v>
      </c>
      <c r="C202" s="37">
        <f t="shared" ref="C202" si="176">C203-C208</f>
        <v>65516700</v>
      </c>
      <c r="D202" s="37">
        <f t="shared" ref="D202" si="177">D203-D208</f>
        <v>58957500</v>
      </c>
      <c r="E202" s="38">
        <f t="shared" si="175"/>
        <v>89.988506747134693</v>
      </c>
    </row>
    <row r="203" spans="1:5" s="23" customFormat="1" x14ac:dyDescent="0.2">
      <c r="A203" s="50">
        <v>910000</v>
      </c>
      <c r="B203" s="173" t="s">
        <v>620</v>
      </c>
      <c r="C203" s="37">
        <f t="shared" ref="C203" si="178">C204+C206</f>
        <v>66467700</v>
      </c>
      <c r="D203" s="37">
        <f t="shared" ref="D203" si="179">D204+D206</f>
        <v>61498500</v>
      </c>
      <c r="E203" s="38">
        <f t="shared" si="175"/>
        <v>92.523887542370204</v>
      </c>
    </row>
    <row r="204" spans="1:5" s="23" customFormat="1" ht="19.5" x14ac:dyDescent="0.2">
      <c r="A204" s="52">
        <v>911000</v>
      </c>
      <c r="B204" s="59" t="s">
        <v>34</v>
      </c>
      <c r="C204" s="54">
        <f t="shared" ref="C204:D204" si="180">SUM(C205:C205)</f>
        <v>58135300</v>
      </c>
      <c r="D204" s="54">
        <f t="shared" si="180"/>
        <v>54384100</v>
      </c>
      <c r="E204" s="55">
        <f t="shared" si="175"/>
        <v>93.547465997423245</v>
      </c>
    </row>
    <row r="205" spans="1:5" s="23" customFormat="1" x14ac:dyDescent="0.2">
      <c r="A205" s="56">
        <v>911400</v>
      </c>
      <c r="B205" s="49" t="s">
        <v>35</v>
      </c>
      <c r="C205" s="57">
        <v>58135300</v>
      </c>
      <c r="D205" s="57">
        <v>54384100</v>
      </c>
      <c r="E205" s="58">
        <f t="shared" si="175"/>
        <v>93.547465997423245</v>
      </c>
    </row>
    <row r="206" spans="1:5" s="61" customFormat="1" ht="39" x14ac:dyDescent="0.2">
      <c r="A206" s="52">
        <v>918000</v>
      </c>
      <c r="B206" s="59" t="s">
        <v>589</v>
      </c>
      <c r="C206" s="54">
        <f t="shared" ref="C206:D206" si="181">C207</f>
        <v>8332400</v>
      </c>
      <c r="D206" s="54">
        <f t="shared" si="181"/>
        <v>7114400</v>
      </c>
      <c r="E206" s="55">
        <f t="shared" si="175"/>
        <v>85.38236282463636</v>
      </c>
    </row>
    <row r="207" spans="1:5" s="23" customFormat="1" ht="18.75" customHeight="1" x14ac:dyDescent="0.2">
      <c r="A207" s="56">
        <v>918100</v>
      </c>
      <c r="B207" s="49" t="s">
        <v>36</v>
      </c>
      <c r="C207" s="57">
        <v>8332400</v>
      </c>
      <c r="D207" s="57">
        <v>7114400</v>
      </c>
      <c r="E207" s="58">
        <f t="shared" si="175"/>
        <v>85.38236282463636</v>
      </c>
    </row>
    <row r="208" spans="1:5" s="61" customFormat="1" ht="19.5" x14ac:dyDescent="0.2">
      <c r="A208" s="52">
        <v>610000</v>
      </c>
      <c r="B208" s="59" t="s">
        <v>289</v>
      </c>
      <c r="C208" s="54">
        <f t="shared" ref="C208" si="182">C209+C213</f>
        <v>951000</v>
      </c>
      <c r="D208" s="54">
        <f t="shared" ref="D208" si="183">D209+D213</f>
        <v>2541000</v>
      </c>
      <c r="E208" s="55">
        <f t="shared" si="175"/>
        <v>267.19242902208202</v>
      </c>
    </row>
    <row r="209" spans="1:5" s="61" customFormat="1" ht="19.5" x14ac:dyDescent="0.2">
      <c r="A209" s="52">
        <v>611000</v>
      </c>
      <c r="B209" s="59" t="s">
        <v>290</v>
      </c>
      <c r="C209" s="54">
        <f t="shared" ref="C209" si="184">SUM(C210:C212)</f>
        <v>200000</v>
      </c>
      <c r="D209" s="54">
        <f>SUM(D210:D212)</f>
        <v>200000</v>
      </c>
      <c r="E209" s="55">
        <f t="shared" si="175"/>
        <v>100</v>
      </c>
    </row>
    <row r="210" spans="1:5" s="23" customFormat="1" x14ac:dyDescent="0.2">
      <c r="A210" s="162">
        <v>611100</v>
      </c>
      <c r="B210" s="49" t="s">
        <v>638</v>
      </c>
      <c r="C210" s="57">
        <v>200000</v>
      </c>
      <c r="D210" s="57">
        <v>200000</v>
      </c>
      <c r="E210" s="58">
        <f t="shared" si="175"/>
        <v>100</v>
      </c>
    </row>
    <row r="211" spans="1:5" s="23" customFormat="1" x14ac:dyDescent="0.2">
      <c r="A211" s="162">
        <v>611200</v>
      </c>
      <c r="B211" s="49" t="s">
        <v>291</v>
      </c>
      <c r="C211" s="57">
        <v>0</v>
      </c>
      <c r="D211" s="57">
        <v>0</v>
      </c>
      <c r="E211" s="58">
        <v>0</v>
      </c>
    </row>
    <row r="212" spans="1:5" s="16" customFormat="1" x14ac:dyDescent="0.2">
      <c r="A212" s="48">
        <v>611400</v>
      </c>
      <c r="B212" s="49" t="s">
        <v>621</v>
      </c>
      <c r="C212" s="57">
        <v>0</v>
      </c>
      <c r="D212" s="57">
        <v>0</v>
      </c>
      <c r="E212" s="58">
        <v>0</v>
      </c>
    </row>
    <row r="213" spans="1:5" s="71" customFormat="1" ht="18.75" customHeight="1" x14ac:dyDescent="0.2">
      <c r="A213" s="168">
        <v>618000</v>
      </c>
      <c r="B213" s="168" t="s">
        <v>292</v>
      </c>
      <c r="C213" s="54">
        <f t="shared" ref="C213:D213" si="185">C214+C215</f>
        <v>751000</v>
      </c>
      <c r="D213" s="54">
        <f t="shared" si="185"/>
        <v>2341000</v>
      </c>
      <c r="E213" s="55"/>
    </row>
    <row r="214" spans="1:5" s="16" customFormat="1" x14ac:dyDescent="0.2">
      <c r="A214" s="48">
        <v>618100</v>
      </c>
      <c r="B214" s="49" t="s">
        <v>622</v>
      </c>
      <c r="C214" s="57">
        <v>750000</v>
      </c>
      <c r="D214" s="57">
        <v>2340000</v>
      </c>
      <c r="E214" s="58"/>
    </row>
    <row r="215" spans="1:5" s="16" customFormat="1" ht="37.5" x14ac:dyDescent="0.2">
      <c r="A215" s="48">
        <v>618200</v>
      </c>
      <c r="B215" s="49" t="s">
        <v>639</v>
      </c>
      <c r="C215" s="57">
        <v>1000</v>
      </c>
      <c r="D215" s="57">
        <v>1000</v>
      </c>
      <c r="E215" s="58">
        <f t="shared" si="175"/>
        <v>100</v>
      </c>
    </row>
    <row r="216" spans="1:5" s="23" customFormat="1" x14ac:dyDescent="0.2">
      <c r="A216" s="56"/>
      <c r="B216" s="134" t="s">
        <v>623</v>
      </c>
      <c r="C216" s="37">
        <f t="shared" ref="C216" si="186">C217-C221</f>
        <v>-102342100</v>
      </c>
      <c r="D216" s="37">
        <f t="shared" ref="D216" si="187">D217-D221</f>
        <v>-39439900</v>
      </c>
      <c r="E216" s="38">
        <f t="shared" si="175"/>
        <v>38.537317487133841</v>
      </c>
    </row>
    <row r="217" spans="1:5" s="23" customFormat="1" x14ac:dyDescent="0.2">
      <c r="A217" s="50">
        <v>920000</v>
      </c>
      <c r="B217" s="134" t="s">
        <v>624</v>
      </c>
      <c r="C217" s="37">
        <f t="shared" ref="C217:D217" si="188">C218</f>
        <v>384396900</v>
      </c>
      <c r="D217" s="37">
        <f t="shared" si="188"/>
        <v>345231500</v>
      </c>
      <c r="E217" s="38">
        <f t="shared" si="175"/>
        <v>89.811208154904477</v>
      </c>
    </row>
    <row r="218" spans="1:5" s="23" customFormat="1" ht="19.5" x14ac:dyDescent="0.2">
      <c r="A218" s="52">
        <v>921000</v>
      </c>
      <c r="B218" s="149" t="s">
        <v>593</v>
      </c>
      <c r="C218" s="54">
        <f t="shared" ref="C218" si="189">SUM(C219:C220)</f>
        <v>384396900</v>
      </c>
      <c r="D218" s="54">
        <f t="shared" ref="D218" si="190">SUM(D219:D220)</f>
        <v>345231500</v>
      </c>
      <c r="E218" s="55">
        <f t="shared" si="175"/>
        <v>89.811208154904477</v>
      </c>
    </row>
    <row r="219" spans="1:5" s="23" customFormat="1" x14ac:dyDescent="0.2">
      <c r="A219" s="56">
        <v>921100</v>
      </c>
      <c r="B219" s="147" t="s">
        <v>37</v>
      </c>
      <c r="C219" s="57">
        <v>285165400</v>
      </c>
      <c r="D219" s="57">
        <v>336000000</v>
      </c>
      <c r="E219" s="58">
        <f t="shared" si="175"/>
        <v>117.82635621292063</v>
      </c>
    </row>
    <row r="220" spans="1:5" s="23" customFormat="1" x14ac:dyDescent="0.2">
      <c r="A220" s="56">
        <v>921200</v>
      </c>
      <c r="B220" s="147" t="s">
        <v>38</v>
      </c>
      <c r="C220" s="57">
        <v>99231500</v>
      </c>
      <c r="D220" s="57">
        <v>9231500</v>
      </c>
      <c r="E220" s="58">
        <f t="shared" si="175"/>
        <v>9.3029935050865902</v>
      </c>
    </row>
    <row r="221" spans="1:5" s="61" customFormat="1" ht="19.5" x14ac:dyDescent="0.2">
      <c r="A221" s="68">
        <v>620000</v>
      </c>
      <c r="B221" s="59" t="s">
        <v>294</v>
      </c>
      <c r="C221" s="54">
        <f t="shared" ref="C221:D221" si="191">C222</f>
        <v>486739000</v>
      </c>
      <c r="D221" s="54">
        <f t="shared" si="191"/>
        <v>384671400</v>
      </c>
      <c r="E221" s="55">
        <f t="shared" si="175"/>
        <v>79.030322205535214</v>
      </c>
    </row>
    <row r="222" spans="1:5" s="61" customFormat="1" ht="19.5" x14ac:dyDescent="0.2">
      <c r="A222" s="68">
        <v>621000</v>
      </c>
      <c r="B222" s="59" t="s">
        <v>295</v>
      </c>
      <c r="C222" s="54">
        <f t="shared" ref="C222" si="192">SUM(C223:C226)</f>
        <v>486739000</v>
      </c>
      <c r="D222" s="54">
        <f t="shared" ref="D222" si="193">SUM(D223:D226)</f>
        <v>384671400</v>
      </c>
      <c r="E222" s="55">
        <f t="shared" si="175"/>
        <v>79.030322205535214</v>
      </c>
    </row>
    <row r="223" spans="1:5" s="16" customFormat="1" x14ac:dyDescent="0.2">
      <c r="A223" s="48">
        <v>621100</v>
      </c>
      <c r="B223" s="49" t="s">
        <v>625</v>
      </c>
      <c r="C223" s="57">
        <v>201462100</v>
      </c>
      <c r="D223" s="57">
        <v>137778200</v>
      </c>
      <c r="E223" s="58">
        <f t="shared" si="175"/>
        <v>68.389141183378911</v>
      </c>
    </row>
    <row r="224" spans="1:5" s="16" customFormat="1" x14ac:dyDescent="0.2">
      <c r="A224" s="48">
        <v>621300</v>
      </c>
      <c r="B224" s="49" t="s">
        <v>626</v>
      </c>
      <c r="C224" s="57">
        <v>58366800</v>
      </c>
      <c r="D224" s="57">
        <v>48746000</v>
      </c>
      <c r="E224" s="58">
        <f t="shared" si="175"/>
        <v>83.516656729510601</v>
      </c>
    </row>
    <row r="225" spans="1:5" s="16" customFormat="1" x14ac:dyDescent="0.2">
      <c r="A225" s="48">
        <v>621400</v>
      </c>
      <c r="B225" s="49" t="s">
        <v>301</v>
      </c>
      <c r="C225" s="57">
        <v>218548600</v>
      </c>
      <c r="D225" s="57">
        <v>184931500</v>
      </c>
      <c r="E225" s="58">
        <f t="shared" si="175"/>
        <v>84.618020888717666</v>
      </c>
    </row>
    <row r="226" spans="1:5" s="16" customFormat="1" x14ac:dyDescent="0.2">
      <c r="A226" s="48">
        <v>621900</v>
      </c>
      <c r="B226" s="49" t="s">
        <v>303</v>
      </c>
      <c r="C226" s="57">
        <v>8361500</v>
      </c>
      <c r="D226" s="57">
        <v>13215700</v>
      </c>
      <c r="E226" s="58">
        <f t="shared" si="175"/>
        <v>158.05417688213836</v>
      </c>
    </row>
    <row r="227" spans="1:5" s="107" customFormat="1" x14ac:dyDescent="0.2">
      <c r="A227" s="36"/>
      <c r="B227" s="134" t="s">
        <v>627</v>
      </c>
      <c r="C227" s="37">
        <f t="shared" ref="C227" si="194">C228-C235</f>
        <v>-30787300</v>
      </c>
      <c r="D227" s="37">
        <f t="shared" ref="D227" si="195">D228-D235</f>
        <v>-39593900</v>
      </c>
      <c r="E227" s="38">
        <f t="shared" si="175"/>
        <v>128.60465191816107</v>
      </c>
    </row>
    <row r="228" spans="1:5" s="23" customFormat="1" ht="19.5" x14ac:dyDescent="0.2">
      <c r="A228" s="50">
        <v>930000</v>
      </c>
      <c r="B228" s="134" t="s">
        <v>628</v>
      </c>
      <c r="C228" s="54">
        <f t="shared" ref="C228" si="196">C229+C232</f>
        <v>17662300</v>
      </c>
      <c r="D228" s="54">
        <f t="shared" ref="D228" si="197">D229+D232</f>
        <v>21682400</v>
      </c>
      <c r="E228" s="55">
        <f t="shared" si="175"/>
        <v>122.76090882840853</v>
      </c>
    </row>
    <row r="229" spans="1:5" s="61" customFormat="1" ht="19.5" x14ac:dyDescent="0.2">
      <c r="A229" s="52">
        <v>931000</v>
      </c>
      <c r="B229" s="149" t="s">
        <v>597</v>
      </c>
      <c r="C229" s="54">
        <f t="shared" ref="C229" si="198">SUM(C230:C231)</f>
        <v>50000</v>
      </c>
      <c r="D229" s="54">
        <f t="shared" ref="D229" si="199">SUM(D230:D231)</f>
        <v>50000</v>
      </c>
      <c r="E229" s="55">
        <f t="shared" si="175"/>
        <v>100</v>
      </c>
    </row>
    <row r="230" spans="1:5" x14ac:dyDescent="0.2">
      <c r="A230" s="56">
        <v>931100</v>
      </c>
      <c r="B230" s="147" t="s">
        <v>629</v>
      </c>
      <c r="C230" s="119">
        <v>0</v>
      </c>
      <c r="D230" s="119">
        <v>0</v>
      </c>
      <c r="E230" s="120">
        <v>0</v>
      </c>
    </row>
    <row r="231" spans="1:5" x14ac:dyDescent="0.2">
      <c r="A231" s="56">
        <v>931900</v>
      </c>
      <c r="B231" s="147" t="s">
        <v>597</v>
      </c>
      <c r="C231" s="119">
        <v>50000</v>
      </c>
      <c r="D231" s="119">
        <v>50000</v>
      </c>
      <c r="E231" s="120">
        <f t="shared" si="175"/>
        <v>100</v>
      </c>
    </row>
    <row r="232" spans="1:5" s="171" customFormat="1" ht="19.5" x14ac:dyDescent="0.2">
      <c r="A232" s="52">
        <v>938000</v>
      </c>
      <c r="B232" s="149" t="s">
        <v>39</v>
      </c>
      <c r="C232" s="169">
        <f t="shared" ref="C232" si="200">C233+C234</f>
        <v>17612300</v>
      </c>
      <c r="D232" s="169">
        <f t="shared" ref="D232" si="201">D233+D234</f>
        <v>21632400</v>
      </c>
      <c r="E232" s="170">
        <f t="shared" si="175"/>
        <v>122.82552534308408</v>
      </c>
    </row>
    <row r="233" spans="1:5" x14ac:dyDescent="0.2">
      <c r="A233" s="56">
        <v>938100</v>
      </c>
      <c r="B233" s="147" t="s">
        <v>40</v>
      </c>
      <c r="C233" s="119">
        <v>17602300</v>
      </c>
      <c r="D233" s="119">
        <v>21622400</v>
      </c>
      <c r="E233" s="120">
        <f t="shared" si="175"/>
        <v>122.83849269697711</v>
      </c>
    </row>
    <row r="234" spans="1:5" ht="18.75" customHeight="1" x14ac:dyDescent="0.2">
      <c r="A234" s="56">
        <v>938200</v>
      </c>
      <c r="B234" s="147" t="s">
        <v>632</v>
      </c>
      <c r="C234" s="119">
        <v>10000</v>
      </c>
      <c r="D234" s="119">
        <v>10000</v>
      </c>
      <c r="E234" s="120">
        <f t="shared" si="175"/>
        <v>100</v>
      </c>
    </row>
    <row r="235" spans="1:5" s="171" customFormat="1" ht="19.5" x14ac:dyDescent="0.2">
      <c r="A235" s="68">
        <v>630000</v>
      </c>
      <c r="B235" s="59" t="s">
        <v>305</v>
      </c>
      <c r="C235" s="169">
        <f t="shared" ref="C235" si="202">C236+C241</f>
        <v>48449600</v>
      </c>
      <c r="D235" s="169">
        <f t="shared" ref="D235" si="203">D236+D241</f>
        <v>61276300</v>
      </c>
      <c r="E235" s="170">
        <f t="shared" si="175"/>
        <v>126.47431557742479</v>
      </c>
    </row>
    <row r="236" spans="1:5" s="171" customFormat="1" ht="19.5" x14ac:dyDescent="0.2">
      <c r="A236" s="68">
        <v>631000</v>
      </c>
      <c r="B236" s="59" t="s">
        <v>630</v>
      </c>
      <c r="C236" s="169">
        <f>SUM(C237:C240)</f>
        <v>27317400</v>
      </c>
      <c r="D236" s="169">
        <f t="shared" ref="D236" si="204">SUM(D237:D240)</f>
        <v>35090300</v>
      </c>
      <c r="E236" s="170">
        <f t="shared" si="175"/>
        <v>128.45402563933609</v>
      </c>
    </row>
    <row r="237" spans="1:5" x14ac:dyDescent="0.2">
      <c r="A237" s="48">
        <v>631100</v>
      </c>
      <c r="B237" s="49" t="s">
        <v>307</v>
      </c>
      <c r="C237" s="119">
        <v>521000</v>
      </c>
      <c r="D237" s="119">
        <v>467700</v>
      </c>
      <c r="E237" s="120">
        <f t="shared" si="175"/>
        <v>89.769673704414586</v>
      </c>
    </row>
    <row r="238" spans="1:5" x14ac:dyDescent="0.2">
      <c r="A238" s="48">
        <v>631200</v>
      </c>
      <c r="B238" s="49" t="s">
        <v>308</v>
      </c>
      <c r="C238" s="119">
        <v>713700</v>
      </c>
      <c r="D238" s="119">
        <v>10000</v>
      </c>
      <c r="E238" s="120">
        <f t="shared" si="175"/>
        <v>1.4011489421325487</v>
      </c>
    </row>
    <row r="239" spans="1:5" x14ac:dyDescent="0.2">
      <c r="A239" s="48">
        <v>631300</v>
      </c>
      <c r="B239" s="49" t="s">
        <v>640</v>
      </c>
      <c r="C239" s="119">
        <v>4710000</v>
      </c>
      <c r="D239" s="119">
        <v>0</v>
      </c>
      <c r="E239" s="120">
        <f t="shared" si="175"/>
        <v>0</v>
      </c>
    </row>
    <row r="240" spans="1:5" x14ac:dyDescent="0.2">
      <c r="A240" s="48">
        <v>631900</v>
      </c>
      <c r="B240" s="49" t="s">
        <v>306</v>
      </c>
      <c r="C240" s="119">
        <v>21372700</v>
      </c>
      <c r="D240" s="119">
        <v>34612600</v>
      </c>
      <c r="E240" s="120">
        <f t="shared" si="175"/>
        <v>161.94771835098044</v>
      </c>
    </row>
    <row r="241" spans="1:5" s="171" customFormat="1" ht="19.5" x14ac:dyDescent="0.2">
      <c r="A241" s="68">
        <v>638000</v>
      </c>
      <c r="B241" s="59" t="s">
        <v>314</v>
      </c>
      <c r="C241" s="169">
        <f t="shared" ref="C241" si="205">C242+C243</f>
        <v>21132200</v>
      </c>
      <c r="D241" s="169">
        <f t="shared" ref="D241" si="206">D242+D243</f>
        <v>26186000</v>
      </c>
      <c r="E241" s="170">
        <f t="shared" si="175"/>
        <v>123.91516264279157</v>
      </c>
    </row>
    <row r="242" spans="1:5" x14ac:dyDescent="0.2">
      <c r="A242" s="48">
        <v>638100</v>
      </c>
      <c r="B242" s="49" t="s">
        <v>315</v>
      </c>
      <c r="C242" s="119">
        <v>21082200</v>
      </c>
      <c r="D242" s="119">
        <v>25986000</v>
      </c>
      <c r="E242" s="120">
        <f t="shared" si="175"/>
        <v>123.26038079517319</v>
      </c>
    </row>
    <row r="243" spans="1:5" ht="18.75" customHeight="1" x14ac:dyDescent="0.2">
      <c r="A243" s="172">
        <v>638200</v>
      </c>
      <c r="B243" s="127" t="s">
        <v>316</v>
      </c>
      <c r="C243" s="119">
        <v>50000</v>
      </c>
      <c r="D243" s="119">
        <v>200000</v>
      </c>
      <c r="E243" s="120"/>
    </row>
    <row r="246" spans="1:5" ht="39.75" customHeight="1" x14ac:dyDescent="0.2">
      <c r="A246" s="180" t="s">
        <v>981</v>
      </c>
      <c r="B246" s="180"/>
      <c r="C246" s="180"/>
      <c r="D246" s="180"/>
      <c r="E246" s="180"/>
    </row>
    <row r="247" spans="1:5" x14ac:dyDescent="0.2">
      <c r="A247" s="56"/>
      <c r="B247" s="49"/>
      <c r="C247" s="57"/>
      <c r="D247" s="57"/>
      <c r="E247" s="58"/>
    </row>
    <row r="248" spans="1:5" ht="93.75" x14ac:dyDescent="0.2">
      <c r="A248" s="174" t="s">
        <v>41</v>
      </c>
      <c r="B248" s="174" t="s">
        <v>1</v>
      </c>
      <c r="C248" s="175" t="s">
        <v>958</v>
      </c>
      <c r="D248" s="175" t="s">
        <v>959</v>
      </c>
      <c r="E248" s="175" t="s">
        <v>686</v>
      </c>
    </row>
    <row r="249" spans="1:5" x14ac:dyDescent="0.2">
      <c r="A249" s="174">
        <v>1</v>
      </c>
      <c r="B249" s="174">
        <v>2</v>
      </c>
      <c r="C249" s="176">
        <v>3</v>
      </c>
      <c r="D249" s="176">
        <v>4</v>
      </c>
      <c r="E249" s="176">
        <v>5</v>
      </c>
    </row>
    <row r="250" spans="1:5" x14ac:dyDescent="0.2">
      <c r="A250" s="28" t="s">
        <v>961</v>
      </c>
      <c r="B250" s="49" t="s">
        <v>962</v>
      </c>
      <c r="C250" s="57">
        <v>370707525</v>
      </c>
      <c r="D250" s="57">
        <v>361121855</v>
      </c>
      <c r="E250" s="58">
        <f t="shared" ref="E250:E260" si="207">D250/C250*100</f>
        <v>97.414222978074164</v>
      </c>
    </row>
    <row r="251" spans="1:5" x14ac:dyDescent="0.2">
      <c r="A251" s="28" t="s">
        <v>963</v>
      </c>
      <c r="B251" s="49" t="s">
        <v>964</v>
      </c>
      <c r="C251" s="57">
        <v>0</v>
      </c>
      <c r="D251" s="57">
        <v>0</v>
      </c>
      <c r="E251" s="58">
        <v>0</v>
      </c>
    </row>
    <row r="252" spans="1:5" x14ac:dyDescent="0.2">
      <c r="A252" s="177" t="s">
        <v>965</v>
      </c>
      <c r="B252" s="49" t="s">
        <v>966</v>
      </c>
      <c r="C252" s="57">
        <v>274137575</v>
      </c>
      <c r="D252" s="57">
        <v>319140545.00666666</v>
      </c>
      <c r="E252" s="58">
        <f t="shared" si="207"/>
        <v>116.41619905869038</v>
      </c>
    </row>
    <row r="253" spans="1:5" x14ac:dyDescent="0.2">
      <c r="A253" s="177" t="s">
        <v>967</v>
      </c>
      <c r="B253" s="49" t="s">
        <v>968</v>
      </c>
      <c r="C253" s="57">
        <v>152477900</v>
      </c>
      <c r="D253" s="57">
        <v>178430600</v>
      </c>
      <c r="E253" s="58">
        <f t="shared" si="207"/>
        <v>117.02063053071954</v>
      </c>
    </row>
    <row r="254" spans="1:5" x14ac:dyDescent="0.2">
      <c r="A254" s="177" t="s">
        <v>969</v>
      </c>
      <c r="B254" s="49" t="s">
        <v>970</v>
      </c>
      <c r="C254" s="57">
        <v>3305000</v>
      </c>
      <c r="D254" s="57">
        <v>3130000</v>
      </c>
      <c r="E254" s="58">
        <f t="shared" si="207"/>
        <v>94.704992435703488</v>
      </c>
    </row>
    <row r="255" spans="1:5" x14ac:dyDescent="0.2">
      <c r="A255" s="177" t="s">
        <v>971</v>
      </c>
      <c r="B255" s="49" t="s">
        <v>972</v>
      </c>
      <c r="C255" s="57">
        <v>53504700</v>
      </c>
      <c r="D255" s="57">
        <v>78606200</v>
      </c>
      <c r="E255" s="58">
        <f t="shared" si="207"/>
        <v>146.91457012187715</v>
      </c>
    </row>
    <row r="256" spans="1:5" x14ac:dyDescent="0.2">
      <c r="A256" s="177" t="s">
        <v>973</v>
      </c>
      <c r="B256" s="49" t="s">
        <v>974</v>
      </c>
      <c r="C256" s="57">
        <v>44414756</v>
      </c>
      <c r="D256" s="57">
        <v>122467198</v>
      </c>
      <c r="E256" s="58">
        <f t="shared" si="207"/>
        <v>275.73538397914422</v>
      </c>
    </row>
    <row r="257" spans="1:5" x14ac:dyDescent="0.2">
      <c r="A257" s="177" t="s">
        <v>975</v>
      </c>
      <c r="B257" s="49" t="s">
        <v>976</v>
      </c>
      <c r="C257" s="57">
        <v>27419700</v>
      </c>
      <c r="D257" s="57">
        <v>25985100</v>
      </c>
      <c r="E257" s="58">
        <f t="shared" si="207"/>
        <v>94.767995273471257</v>
      </c>
    </row>
    <row r="258" spans="1:5" x14ac:dyDescent="0.2">
      <c r="A258" s="177" t="s">
        <v>977</v>
      </c>
      <c r="B258" s="49" t="s">
        <v>978</v>
      </c>
      <c r="C258" s="57">
        <v>392211200</v>
      </c>
      <c r="D258" s="57">
        <v>435131000</v>
      </c>
      <c r="E258" s="58">
        <f t="shared" si="207"/>
        <v>110.94303273338446</v>
      </c>
    </row>
    <row r="259" spans="1:5" x14ac:dyDescent="0.2">
      <c r="A259" s="177">
        <v>10</v>
      </c>
      <c r="B259" s="49" t="s">
        <v>979</v>
      </c>
      <c r="C259" s="57">
        <v>1454795044</v>
      </c>
      <c r="D259" s="57">
        <v>1446498802</v>
      </c>
      <c r="E259" s="58">
        <f t="shared" si="207"/>
        <v>99.429731216488804</v>
      </c>
    </row>
    <row r="260" spans="1:5" x14ac:dyDescent="0.2">
      <c r="A260" s="164"/>
      <c r="B260" s="165" t="s">
        <v>980</v>
      </c>
      <c r="C260" s="166">
        <f>SUM(C250:C259)</f>
        <v>2772973400</v>
      </c>
      <c r="D260" s="166">
        <f>SUM(D250:D259)</f>
        <v>2970511300.0066667</v>
      </c>
      <c r="E260" s="167">
        <f t="shared" si="207"/>
        <v>107.12368535546236</v>
      </c>
    </row>
    <row r="262" spans="1:5" x14ac:dyDescent="0.2">
      <c r="C262" s="178"/>
      <c r="D262" s="178"/>
    </row>
  </sheetData>
  <mergeCells count="2">
    <mergeCell ref="A120:E120"/>
    <mergeCell ref="A246:E246"/>
  </mergeCells>
  <printOptions horizontalCentered="1"/>
  <pageMargins left="0" right="0" top="0" bottom="0" header="0" footer="0"/>
  <pageSetup paperSize="9" scale="60" firstPageNumber="3" orientation="portrait" useFirstPageNumber="1" r:id="rId1"/>
  <headerFooter>
    <oddFooter>&amp;C&amp;P</oddFooter>
  </headerFooter>
  <rowBreaks count="5" manualBreakCount="5">
    <brk id="64" max="16383" man="1"/>
    <brk id="118" max="16383" man="1"/>
    <brk id="171" max="16383" man="1"/>
    <brk id="195" max="16383" man="1"/>
    <brk id="244" max="4" man="1"/>
  </rowBreaks>
  <ignoredErrors>
    <ignoredError sqref="E260 C260:D260" formulaRange="1"/>
    <ignoredError sqref="A250:A25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E4649"/>
  <sheetViews>
    <sheetView tabSelected="1" view="pageBreakPreview" zoomScale="75" zoomScaleNormal="75" zoomScaleSheetLayoutView="75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A5" sqref="A5"/>
    </sheetView>
  </sheetViews>
  <sheetFormatPr defaultColWidth="9.140625" defaultRowHeight="18.75" x14ac:dyDescent="0.2"/>
  <cols>
    <col min="1" max="1" width="16.140625" style="48" customWidth="1"/>
    <col min="2" max="2" width="101.42578125" style="40" customWidth="1"/>
    <col min="3" max="4" width="20.5703125" style="14" customWidth="1"/>
    <col min="5" max="5" width="10.42578125" style="15" customWidth="1"/>
    <col min="6" max="16384" width="9.140625" style="23"/>
  </cols>
  <sheetData>
    <row r="1" spans="1:5" s="16" customFormat="1" ht="18.75" hidden="1" customHeight="1" x14ac:dyDescent="0.2">
      <c r="A1" s="12" t="s">
        <v>665</v>
      </c>
      <c r="B1" s="13"/>
      <c r="C1" s="14"/>
      <c r="D1" s="14"/>
      <c r="E1" s="15"/>
    </row>
    <row r="2" spans="1:5" s="16" customFormat="1" x14ac:dyDescent="0.2">
      <c r="A2" s="17"/>
      <c r="B2" s="18"/>
      <c r="C2" s="19"/>
      <c r="D2" s="19"/>
      <c r="E2" s="20"/>
    </row>
    <row r="3" spans="1:5" ht="93.75" x14ac:dyDescent="0.2">
      <c r="A3" s="21" t="s">
        <v>41</v>
      </c>
      <c r="B3" s="21" t="s">
        <v>1</v>
      </c>
      <c r="C3" s="22" t="s">
        <v>958</v>
      </c>
      <c r="D3" s="21" t="s">
        <v>959</v>
      </c>
      <c r="E3" s="21" t="s">
        <v>686</v>
      </c>
    </row>
    <row r="4" spans="1:5" s="27" customFormat="1" x14ac:dyDescent="0.2">
      <c r="A4" s="24">
        <v>1</v>
      </c>
      <c r="B4" s="25">
        <v>2</v>
      </c>
      <c r="C4" s="26">
        <v>3</v>
      </c>
      <c r="D4" s="24">
        <v>4</v>
      </c>
      <c r="E4" s="24">
        <v>5</v>
      </c>
    </row>
    <row r="5" spans="1:5" x14ac:dyDescent="0.2">
      <c r="A5" s="28"/>
      <c r="B5" s="29"/>
      <c r="C5" s="30"/>
      <c r="D5" s="30"/>
      <c r="E5" s="31"/>
    </row>
    <row r="6" spans="1:5" ht="18.75" customHeight="1" x14ac:dyDescent="0.2">
      <c r="A6" s="39"/>
      <c r="C6" s="41"/>
      <c r="D6" s="41"/>
    </row>
    <row r="7" spans="1:5" ht="18.75" customHeight="1" x14ac:dyDescent="0.2">
      <c r="A7" s="42" t="s">
        <v>661</v>
      </c>
      <c r="B7" s="33"/>
      <c r="C7" s="41"/>
      <c r="D7" s="41"/>
    </row>
    <row r="8" spans="1:5" ht="18.75" customHeight="1" x14ac:dyDescent="0.2">
      <c r="A8" s="43"/>
      <c r="B8" s="44" t="s">
        <v>319</v>
      </c>
      <c r="C8" s="41"/>
      <c r="D8" s="41"/>
    </row>
    <row r="9" spans="1:5" s="35" customFormat="1" ht="18.75" customHeight="1" x14ac:dyDescent="0.2">
      <c r="A9" s="45"/>
      <c r="B9" s="33"/>
      <c r="C9" s="46"/>
      <c r="D9" s="46"/>
      <c r="E9" s="47"/>
    </row>
    <row r="10" spans="1:5" ht="18.75" customHeight="1" x14ac:dyDescent="0.2">
      <c r="A10" s="45"/>
      <c r="B10" s="33"/>
      <c r="C10" s="41"/>
      <c r="D10" s="41"/>
    </row>
    <row r="11" spans="1:5" s="16" customFormat="1" ht="18.75" customHeight="1" x14ac:dyDescent="0.2">
      <c r="A11" s="48" t="s">
        <v>320</v>
      </c>
      <c r="B11" s="49"/>
      <c r="C11" s="41"/>
      <c r="D11" s="41"/>
      <c r="E11" s="15"/>
    </row>
    <row r="12" spans="1:5" s="16" customFormat="1" ht="18.75" customHeight="1" x14ac:dyDescent="0.2">
      <c r="A12" s="48" t="s">
        <v>321</v>
      </c>
      <c r="B12" s="49"/>
      <c r="C12" s="41"/>
      <c r="D12" s="41"/>
      <c r="E12" s="15"/>
    </row>
    <row r="13" spans="1:5" s="16" customFormat="1" ht="18.75" customHeight="1" x14ac:dyDescent="0.2">
      <c r="A13" s="48" t="s">
        <v>322</v>
      </c>
      <c r="B13" s="49"/>
      <c r="C13" s="41"/>
      <c r="D13" s="41"/>
      <c r="E13" s="15"/>
    </row>
    <row r="14" spans="1:5" s="16" customFormat="1" ht="18.75" customHeight="1" x14ac:dyDescent="0.2">
      <c r="A14" s="48" t="s">
        <v>323</v>
      </c>
      <c r="B14" s="49"/>
      <c r="C14" s="41"/>
      <c r="D14" s="41"/>
      <c r="E14" s="15"/>
    </row>
    <row r="15" spans="1:5" s="16" customFormat="1" ht="18.75" customHeight="1" x14ac:dyDescent="0.2">
      <c r="A15" s="48"/>
      <c r="B15" s="50"/>
      <c r="C15" s="34"/>
      <c r="D15" s="34"/>
      <c r="E15" s="51"/>
    </row>
    <row r="16" spans="1:5" ht="19.5" x14ac:dyDescent="0.2">
      <c r="A16" s="52">
        <v>410000</v>
      </c>
      <c r="B16" s="53" t="s">
        <v>42</v>
      </c>
      <c r="C16" s="54">
        <f>C17+C22</f>
        <v>9975200</v>
      </c>
      <c r="D16" s="54">
        <f>D17+D22</f>
        <v>9987700</v>
      </c>
      <c r="E16" s="55">
        <f>D16/C16*100</f>
        <v>100.12531077071137</v>
      </c>
    </row>
    <row r="17" spans="1:5" ht="19.5" x14ac:dyDescent="0.2">
      <c r="A17" s="52">
        <v>411000</v>
      </c>
      <c r="B17" s="53" t="s">
        <v>43</v>
      </c>
      <c r="C17" s="54">
        <f t="shared" ref="C17" si="0">SUM(C18:C21)</f>
        <v>2757500</v>
      </c>
      <c r="D17" s="54">
        <f t="shared" ref="D17" si="1">SUM(D18:D21)</f>
        <v>2770000</v>
      </c>
      <c r="E17" s="55">
        <f t="shared" ref="E17:E73" si="2">D17/C17*100</f>
        <v>100.45330915684497</v>
      </c>
    </row>
    <row r="18" spans="1:5" x14ac:dyDescent="0.2">
      <c r="A18" s="56">
        <v>411100</v>
      </c>
      <c r="B18" s="49" t="s">
        <v>44</v>
      </c>
      <c r="C18" s="57">
        <v>2634000</v>
      </c>
      <c r="D18" s="57">
        <v>2650000</v>
      </c>
      <c r="E18" s="58">
        <f t="shared" si="2"/>
        <v>100.6074411541382</v>
      </c>
    </row>
    <row r="19" spans="1:5" ht="37.5" x14ac:dyDescent="0.2">
      <c r="A19" s="56">
        <v>411200</v>
      </c>
      <c r="B19" s="49" t="s">
        <v>45</v>
      </c>
      <c r="C19" s="57">
        <v>98000</v>
      </c>
      <c r="D19" s="57">
        <v>90000</v>
      </c>
      <c r="E19" s="58">
        <f t="shared" si="2"/>
        <v>91.83673469387756</v>
      </c>
    </row>
    <row r="20" spans="1:5" ht="37.5" x14ac:dyDescent="0.2">
      <c r="A20" s="56">
        <v>411300</v>
      </c>
      <c r="B20" s="49" t="s">
        <v>46</v>
      </c>
      <c r="C20" s="57">
        <v>10000</v>
      </c>
      <c r="D20" s="57">
        <v>10000</v>
      </c>
      <c r="E20" s="58">
        <f t="shared" si="2"/>
        <v>100</v>
      </c>
    </row>
    <row r="21" spans="1:5" x14ac:dyDescent="0.2">
      <c r="A21" s="56">
        <v>411400</v>
      </c>
      <c r="B21" s="49" t="s">
        <v>47</v>
      </c>
      <c r="C21" s="57">
        <v>15500</v>
      </c>
      <c r="D21" s="57">
        <v>20000</v>
      </c>
      <c r="E21" s="58">
        <f t="shared" si="2"/>
        <v>129.03225806451613</v>
      </c>
    </row>
    <row r="22" spans="1:5" ht="19.5" x14ac:dyDescent="0.2">
      <c r="A22" s="52">
        <v>412000</v>
      </c>
      <c r="B22" s="59" t="s">
        <v>48</v>
      </c>
      <c r="C22" s="54">
        <f>SUM(C23:C40)</f>
        <v>7217700</v>
      </c>
      <c r="D22" s="54">
        <f t="shared" ref="D22" si="3">SUM(D23:D40)</f>
        <v>7217700</v>
      </c>
      <c r="E22" s="55">
        <f t="shared" si="2"/>
        <v>100</v>
      </c>
    </row>
    <row r="23" spans="1:5" x14ac:dyDescent="0.2">
      <c r="A23" s="56">
        <v>412100</v>
      </c>
      <c r="B23" s="60" t="s">
        <v>49</v>
      </c>
      <c r="C23" s="57">
        <v>60000</v>
      </c>
      <c r="D23" s="57">
        <v>72000</v>
      </c>
      <c r="E23" s="58">
        <f t="shared" si="2"/>
        <v>120</v>
      </c>
    </row>
    <row r="24" spans="1:5" ht="37.5" x14ac:dyDescent="0.2">
      <c r="A24" s="56">
        <v>412200</v>
      </c>
      <c r="B24" s="49" t="s">
        <v>50</v>
      </c>
      <c r="C24" s="57">
        <v>300000</v>
      </c>
      <c r="D24" s="57">
        <v>310000</v>
      </c>
      <c r="E24" s="58">
        <f t="shared" si="2"/>
        <v>103.33333333333334</v>
      </c>
    </row>
    <row r="25" spans="1:5" x14ac:dyDescent="0.2">
      <c r="A25" s="56">
        <v>412300</v>
      </c>
      <c r="B25" s="49" t="s">
        <v>51</v>
      </c>
      <c r="C25" s="57">
        <v>154000.00000000006</v>
      </c>
      <c r="D25" s="57">
        <v>150000</v>
      </c>
      <c r="E25" s="58">
        <f t="shared" si="2"/>
        <v>97.402597402597365</v>
      </c>
    </row>
    <row r="26" spans="1:5" x14ac:dyDescent="0.2">
      <c r="A26" s="56">
        <v>412400</v>
      </c>
      <c r="B26" s="49" t="s">
        <v>53</v>
      </c>
      <c r="C26" s="57">
        <v>12000</v>
      </c>
      <c r="D26" s="57">
        <v>12000</v>
      </c>
      <c r="E26" s="58">
        <f t="shared" si="2"/>
        <v>100</v>
      </c>
    </row>
    <row r="27" spans="1:5" x14ac:dyDescent="0.2">
      <c r="A27" s="56">
        <v>412500</v>
      </c>
      <c r="B27" s="49" t="s">
        <v>55</v>
      </c>
      <c r="C27" s="57">
        <v>184199.99999999994</v>
      </c>
      <c r="D27" s="57">
        <v>250000</v>
      </c>
      <c r="E27" s="58">
        <f t="shared" si="2"/>
        <v>135.72204125950057</v>
      </c>
    </row>
    <row r="28" spans="1:5" x14ac:dyDescent="0.2">
      <c r="A28" s="56">
        <v>412600</v>
      </c>
      <c r="B28" s="49" t="s">
        <v>56</v>
      </c>
      <c r="C28" s="57">
        <v>379999.99999999977</v>
      </c>
      <c r="D28" s="57">
        <v>380000</v>
      </c>
      <c r="E28" s="58">
        <f t="shared" si="2"/>
        <v>100.00000000000007</v>
      </c>
    </row>
    <row r="29" spans="1:5" x14ac:dyDescent="0.2">
      <c r="A29" s="56">
        <v>412700</v>
      </c>
      <c r="B29" s="49" t="s">
        <v>58</v>
      </c>
      <c r="C29" s="57">
        <v>148000</v>
      </c>
      <c r="D29" s="57">
        <v>189200</v>
      </c>
      <c r="E29" s="58">
        <f t="shared" si="2"/>
        <v>127.83783783783784</v>
      </c>
    </row>
    <row r="30" spans="1:5" x14ac:dyDescent="0.2">
      <c r="A30" s="56">
        <v>412800</v>
      </c>
      <c r="B30" s="60" t="s">
        <v>73</v>
      </c>
      <c r="C30" s="57">
        <v>17999.999999999993</v>
      </c>
      <c r="D30" s="57">
        <v>23000</v>
      </c>
      <c r="E30" s="58">
        <f t="shared" si="2"/>
        <v>127.77777777777783</v>
      </c>
    </row>
    <row r="31" spans="1:5" x14ac:dyDescent="0.2">
      <c r="A31" s="56">
        <v>412900</v>
      </c>
      <c r="B31" s="60" t="s">
        <v>74</v>
      </c>
      <c r="C31" s="57">
        <v>18000</v>
      </c>
      <c r="D31" s="57">
        <v>20000</v>
      </c>
      <c r="E31" s="58">
        <f t="shared" si="2"/>
        <v>111.11111111111111</v>
      </c>
    </row>
    <row r="32" spans="1:5" x14ac:dyDescent="0.2">
      <c r="A32" s="56">
        <v>412900</v>
      </c>
      <c r="B32" s="60" t="s">
        <v>75</v>
      </c>
      <c r="C32" s="57">
        <v>399999.99999999977</v>
      </c>
      <c r="D32" s="57">
        <v>400000</v>
      </c>
      <c r="E32" s="58">
        <f t="shared" si="2"/>
        <v>100.00000000000007</v>
      </c>
    </row>
    <row r="33" spans="1:5" x14ac:dyDescent="0.2">
      <c r="A33" s="56">
        <v>412900</v>
      </c>
      <c r="B33" s="60" t="s">
        <v>76</v>
      </c>
      <c r="C33" s="57">
        <v>199999.99999999994</v>
      </c>
      <c r="D33" s="57">
        <v>200000</v>
      </c>
      <c r="E33" s="58">
        <f t="shared" si="2"/>
        <v>100.00000000000003</v>
      </c>
    </row>
    <row r="34" spans="1:5" x14ac:dyDescent="0.2">
      <c r="A34" s="56">
        <v>412900</v>
      </c>
      <c r="B34" s="60" t="s">
        <v>77</v>
      </c>
      <c r="C34" s="57">
        <v>39500.000000000007</v>
      </c>
      <c r="D34" s="57">
        <v>17500</v>
      </c>
      <c r="E34" s="58">
        <f t="shared" si="2"/>
        <v>44.303797468354425</v>
      </c>
    </row>
    <row r="35" spans="1:5" x14ac:dyDescent="0.2">
      <c r="A35" s="56">
        <v>412900</v>
      </c>
      <c r="B35" s="60" t="s">
        <v>78</v>
      </c>
      <c r="C35" s="57">
        <v>5000</v>
      </c>
      <c r="D35" s="57">
        <v>5000</v>
      </c>
      <c r="E35" s="58">
        <f t="shared" si="2"/>
        <v>100</v>
      </c>
    </row>
    <row r="36" spans="1:5" x14ac:dyDescent="0.2">
      <c r="A36" s="56">
        <v>412900</v>
      </c>
      <c r="B36" s="60" t="s">
        <v>79</v>
      </c>
      <c r="C36" s="57">
        <v>135000</v>
      </c>
      <c r="D36" s="57">
        <v>135000</v>
      </c>
      <c r="E36" s="58">
        <f t="shared" si="2"/>
        <v>100</v>
      </c>
    </row>
    <row r="37" spans="1:5" x14ac:dyDescent="0.2">
      <c r="A37" s="56">
        <v>412900</v>
      </c>
      <c r="B37" s="49" t="s">
        <v>80</v>
      </c>
      <c r="C37" s="57">
        <v>8000</v>
      </c>
      <c r="D37" s="57">
        <v>8000</v>
      </c>
      <c r="E37" s="58">
        <f t="shared" si="2"/>
        <v>100</v>
      </c>
    </row>
    <row r="38" spans="1:5" ht="18.75" customHeight="1" x14ac:dyDescent="0.2">
      <c r="A38" s="56">
        <v>412900</v>
      </c>
      <c r="B38" s="49" t="s">
        <v>682</v>
      </c>
      <c r="C38" s="57">
        <v>3133000</v>
      </c>
      <c r="D38" s="57">
        <v>2433000</v>
      </c>
      <c r="E38" s="58">
        <f t="shared" si="2"/>
        <v>77.657197574210031</v>
      </c>
    </row>
    <row r="39" spans="1:5" ht="18.75" customHeight="1" x14ac:dyDescent="0.2">
      <c r="A39" s="56">
        <v>412900</v>
      </c>
      <c r="B39" s="49" t="s">
        <v>688</v>
      </c>
      <c r="C39" s="57">
        <v>1563000</v>
      </c>
      <c r="D39" s="57">
        <v>2113000</v>
      </c>
      <c r="E39" s="58">
        <f t="shared" si="2"/>
        <v>135.18873960332692</v>
      </c>
    </row>
    <row r="40" spans="1:5" ht="37.5" x14ac:dyDescent="0.2">
      <c r="A40" s="56">
        <v>412900</v>
      </c>
      <c r="B40" s="49" t="s">
        <v>93</v>
      </c>
      <c r="C40" s="57">
        <v>460000</v>
      </c>
      <c r="D40" s="57">
        <v>500000</v>
      </c>
      <c r="E40" s="58">
        <f t="shared" si="2"/>
        <v>108.69565217391303</v>
      </c>
    </row>
    <row r="41" spans="1:5" ht="19.5" x14ac:dyDescent="0.2">
      <c r="A41" s="52">
        <v>510000</v>
      </c>
      <c r="B41" s="59" t="s">
        <v>271</v>
      </c>
      <c r="C41" s="54">
        <f t="shared" ref="C41" si="4">C42+C46</f>
        <v>856200</v>
      </c>
      <c r="D41" s="54">
        <f t="shared" ref="D41" si="5">D42+D46</f>
        <v>856200</v>
      </c>
      <c r="E41" s="55">
        <f t="shared" si="2"/>
        <v>100</v>
      </c>
    </row>
    <row r="42" spans="1:5" ht="19.5" x14ac:dyDescent="0.2">
      <c r="A42" s="52">
        <v>511000</v>
      </c>
      <c r="B42" s="59" t="s">
        <v>272</v>
      </c>
      <c r="C42" s="54">
        <f t="shared" ref="C42" si="6">SUM(C43:C45)</f>
        <v>761200</v>
      </c>
      <c r="D42" s="54">
        <f t="shared" ref="D42" si="7">SUM(D43:D45)</f>
        <v>761200</v>
      </c>
      <c r="E42" s="55">
        <f t="shared" si="2"/>
        <v>100</v>
      </c>
    </row>
    <row r="43" spans="1:5" ht="18.75" customHeight="1" x14ac:dyDescent="0.2">
      <c r="A43" s="56">
        <v>511200</v>
      </c>
      <c r="B43" s="49" t="s">
        <v>274</v>
      </c>
      <c r="C43" s="57">
        <v>44000.000000000007</v>
      </c>
      <c r="D43" s="57">
        <v>200000</v>
      </c>
      <c r="E43" s="58"/>
    </row>
    <row r="44" spans="1:5" x14ac:dyDescent="0.2">
      <c r="A44" s="56">
        <v>511300</v>
      </c>
      <c r="B44" s="49" t="s">
        <v>275</v>
      </c>
      <c r="C44" s="57">
        <v>711200</v>
      </c>
      <c r="D44" s="57">
        <v>561200</v>
      </c>
      <c r="E44" s="58">
        <f t="shared" si="2"/>
        <v>78.908886389201342</v>
      </c>
    </row>
    <row r="45" spans="1:5" x14ac:dyDescent="0.2">
      <c r="A45" s="56">
        <v>511700</v>
      </c>
      <c r="B45" s="49" t="s">
        <v>278</v>
      </c>
      <c r="C45" s="57">
        <v>6000</v>
      </c>
      <c r="D45" s="57">
        <v>0</v>
      </c>
      <c r="E45" s="58">
        <f t="shared" si="2"/>
        <v>0</v>
      </c>
    </row>
    <row r="46" spans="1:5" ht="19.5" x14ac:dyDescent="0.2">
      <c r="A46" s="52">
        <v>516000</v>
      </c>
      <c r="B46" s="59" t="s">
        <v>284</v>
      </c>
      <c r="C46" s="54">
        <f>C47</f>
        <v>94999.999999999985</v>
      </c>
      <c r="D46" s="54">
        <f t="shared" ref="D46" si="8">D47</f>
        <v>95000</v>
      </c>
      <c r="E46" s="55">
        <f t="shared" si="2"/>
        <v>100.00000000000003</v>
      </c>
    </row>
    <row r="47" spans="1:5" x14ac:dyDescent="0.2">
      <c r="A47" s="56">
        <v>516100</v>
      </c>
      <c r="B47" s="49" t="s">
        <v>284</v>
      </c>
      <c r="C47" s="57">
        <v>94999.999999999985</v>
      </c>
      <c r="D47" s="57">
        <v>95000</v>
      </c>
      <c r="E47" s="58">
        <f t="shared" si="2"/>
        <v>100.00000000000003</v>
      </c>
    </row>
    <row r="48" spans="1:5" s="61" customFormat="1" ht="19.5" x14ac:dyDescent="0.2">
      <c r="A48" s="52">
        <v>630000</v>
      </c>
      <c r="B48" s="59" t="s">
        <v>305</v>
      </c>
      <c r="C48" s="54">
        <f>C49</f>
        <v>16000</v>
      </c>
      <c r="D48" s="54">
        <f>D49</f>
        <v>3500</v>
      </c>
      <c r="E48" s="55">
        <f t="shared" si="2"/>
        <v>21.875</v>
      </c>
    </row>
    <row r="49" spans="1:5" s="61" customFormat="1" ht="19.5" x14ac:dyDescent="0.2">
      <c r="A49" s="52">
        <v>638000</v>
      </c>
      <c r="B49" s="59" t="s">
        <v>314</v>
      </c>
      <c r="C49" s="54">
        <f>C50</f>
        <v>16000</v>
      </c>
      <c r="D49" s="54">
        <f t="shared" ref="D49" si="9">D50</f>
        <v>3500</v>
      </c>
      <c r="E49" s="55">
        <f t="shared" si="2"/>
        <v>21.875</v>
      </c>
    </row>
    <row r="50" spans="1:5" x14ac:dyDescent="0.2">
      <c r="A50" s="56">
        <v>638100</v>
      </c>
      <c r="B50" s="49" t="s">
        <v>315</v>
      </c>
      <c r="C50" s="57">
        <v>16000</v>
      </c>
      <c r="D50" s="57">
        <v>3500</v>
      </c>
      <c r="E50" s="58">
        <f t="shared" si="2"/>
        <v>21.875</v>
      </c>
    </row>
    <row r="51" spans="1:5" x14ac:dyDescent="0.2">
      <c r="A51" s="62"/>
      <c r="B51" s="63" t="s">
        <v>324</v>
      </c>
      <c r="C51" s="64">
        <f>C16+C41+C48</f>
        <v>10847400</v>
      </c>
      <c r="D51" s="64">
        <f>D16+D41+D48</f>
        <v>10847400</v>
      </c>
      <c r="E51" s="21">
        <f t="shared" si="2"/>
        <v>100</v>
      </c>
    </row>
    <row r="52" spans="1:5" s="16" customFormat="1" x14ac:dyDescent="0.2">
      <c r="A52" s="28"/>
      <c r="B52" s="65"/>
      <c r="C52" s="34"/>
      <c r="D52" s="34"/>
      <c r="E52" s="51"/>
    </row>
    <row r="53" spans="1:5" s="16" customFormat="1" x14ac:dyDescent="0.2">
      <c r="A53" s="45"/>
      <c r="B53" s="33"/>
      <c r="C53" s="66"/>
      <c r="D53" s="66"/>
      <c r="E53" s="67"/>
    </row>
    <row r="54" spans="1:5" s="16" customFormat="1" ht="19.5" x14ac:dyDescent="0.2">
      <c r="A54" s="48" t="s">
        <v>325</v>
      </c>
      <c r="B54" s="59"/>
      <c r="C54" s="66"/>
      <c r="D54" s="66"/>
      <c r="E54" s="67"/>
    </row>
    <row r="55" spans="1:5" s="16" customFormat="1" ht="19.5" x14ac:dyDescent="0.2">
      <c r="A55" s="48" t="s">
        <v>326</v>
      </c>
      <c r="B55" s="59"/>
      <c r="C55" s="66"/>
      <c r="D55" s="66"/>
      <c r="E55" s="67"/>
    </row>
    <row r="56" spans="1:5" s="16" customFormat="1" ht="19.5" x14ac:dyDescent="0.2">
      <c r="A56" s="48" t="s">
        <v>327</v>
      </c>
      <c r="B56" s="59"/>
      <c r="C56" s="66"/>
      <c r="D56" s="66"/>
      <c r="E56" s="67"/>
    </row>
    <row r="57" spans="1:5" s="16" customFormat="1" ht="19.5" x14ac:dyDescent="0.2">
      <c r="A57" s="48" t="s">
        <v>323</v>
      </c>
      <c r="B57" s="59"/>
      <c r="C57" s="66"/>
      <c r="D57" s="66"/>
      <c r="E57" s="67"/>
    </row>
    <row r="58" spans="1:5" s="16" customFormat="1" x14ac:dyDescent="0.2">
      <c r="A58" s="48"/>
      <c r="B58" s="50"/>
      <c r="C58" s="34"/>
      <c r="D58" s="34"/>
      <c r="E58" s="51"/>
    </row>
    <row r="59" spans="1:5" s="16" customFormat="1" ht="19.5" x14ac:dyDescent="0.2">
      <c r="A59" s="68">
        <v>410000</v>
      </c>
      <c r="B59" s="53" t="s">
        <v>42</v>
      </c>
      <c r="C59" s="69">
        <f>C60+C65+C80+C83</f>
        <v>9954700</v>
      </c>
      <c r="D59" s="69">
        <f>D60+D65+D80+D83</f>
        <v>10524000</v>
      </c>
      <c r="E59" s="70">
        <f t="shared" si="2"/>
        <v>105.71890664711141</v>
      </c>
    </row>
    <row r="60" spans="1:5" s="16" customFormat="1" ht="19.5" x14ac:dyDescent="0.2">
      <c r="A60" s="68">
        <v>411000</v>
      </c>
      <c r="B60" s="53" t="s">
        <v>43</v>
      </c>
      <c r="C60" s="69">
        <f>SUM(C61:C64)</f>
        <v>6411800</v>
      </c>
      <c r="D60" s="69">
        <f t="shared" ref="D60" si="10">SUM(D61:D64)</f>
        <v>7359400</v>
      </c>
      <c r="E60" s="70">
        <f t="shared" si="2"/>
        <v>114.77900121650706</v>
      </c>
    </row>
    <row r="61" spans="1:5" s="16" customFormat="1" x14ac:dyDescent="0.2">
      <c r="A61" s="48">
        <v>411100</v>
      </c>
      <c r="B61" s="49" t="s">
        <v>44</v>
      </c>
      <c r="C61" s="57">
        <v>5968300</v>
      </c>
      <c r="D61" s="66">
        <v>6850000</v>
      </c>
      <c r="E61" s="67">
        <f t="shared" si="2"/>
        <v>114.77305095253254</v>
      </c>
    </row>
    <row r="62" spans="1:5" s="16" customFormat="1" ht="37.5" x14ac:dyDescent="0.2">
      <c r="A62" s="48">
        <v>411200</v>
      </c>
      <c r="B62" s="49" t="s">
        <v>45</v>
      </c>
      <c r="C62" s="57">
        <v>370000</v>
      </c>
      <c r="D62" s="66">
        <v>428400</v>
      </c>
      <c r="E62" s="67">
        <f t="shared" si="2"/>
        <v>115.78378378378378</v>
      </c>
    </row>
    <row r="63" spans="1:5" s="16" customFormat="1" ht="37.5" x14ac:dyDescent="0.2">
      <c r="A63" s="48">
        <v>411300</v>
      </c>
      <c r="B63" s="49" t="s">
        <v>46</v>
      </c>
      <c r="C63" s="57">
        <v>25000</v>
      </c>
      <c r="D63" s="66">
        <v>27500</v>
      </c>
      <c r="E63" s="67">
        <f t="shared" si="2"/>
        <v>110.00000000000001</v>
      </c>
    </row>
    <row r="64" spans="1:5" s="16" customFormat="1" x14ac:dyDescent="0.2">
      <c r="A64" s="48">
        <v>411400</v>
      </c>
      <c r="B64" s="49" t="s">
        <v>47</v>
      </c>
      <c r="C64" s="57">
        <v>48500</v>
      </c>
      <c r="D64" s="66">
        <v>53500</v>
      </c>
      <c r="E64" s="67">
        <f t="shared" si="2"/>
        <v>110.30927835051547</v>
      </c>
    </row>
    <row r="65" spans="1:5" s="16" customFormat="1" ht="19.5" x14ac:dyDescent="0.2">
      <c r="A65" s="68">
        <v>412000</v>
      </c>
      <c r="B65" s="59" t="s">
        <v>48</v>
      </c>
      <c r="C65" s="69">
        <f>SUM(C66:C79)</f>
        <v>2972900</v>
      </c>
      <c r="D65" s="69">
        <f>SUM(D66:D79)</f>
        <v>2594600</v>
      </c>
      <c r="E65" s="70">
        <f t="shared" si="2"/>
        <v>87.275051296713642</v>
      </c>
    </row>
    <row r="66" spans="1:5" s="16" customFormat="1" ht="37.5" x14ac:dyDescent="0.2">
      <c r="A66" s="48">
        <v>412200</v>
      </c>
      <c r="B66" s="49" t="s">
        <v>50</v>
      </c>
      <c r="C66" s="57">
        <v>201200</v>
      </c>
      <c r="D66" s="66">
        <v>201200</v>
      </c>
      <c r="E66" s="67">
        <f t="shared" si="2"/>
        <v>100</v>
      </c>
    </row>
    <row r="67" spans="1:5" s="16" customFormat="1" x14ac:dyDescent="0.2">
      <c r="A67" s="48">
        <v>412300</v>
      </c>
      <c r="B67" s="49" t="s">
        <v>51</v>
      </c>
      <c r="C67" s="57">
        <v>107000</v>
      </c>
      <c r="D67" s="66">
        <v>107000</v>
      </c>
      <c r="E67" s="67">
        <f t="shared" si="2"/>
        <v>100</v>
      </c>
    </row>
    <row r="68" spans="1:5" s="16" customFormat="1" x14ac:dyDescent="0.2">
      <c r="A68" s="48">
        <v>412500</v>
      </c>
      <c r="B68" s="49" t="s">
        <v>55</v>
      </c>
      <c r="C68" s="57">
        <v>140000</v>
      </c>
      <c r="D68" s="66">
        <v>140000</v>
      </c>
      <c r="E68" s="67">
        <f t="shared" si="2"/>
        <v>100</v>
      </c>
    </row>
    <row r="69" spans="1:5" s="16" customFormat="1" x14ac:dyDescent="0.2">
      <c r="A69" s="48">
        <v>412600</v>
      </c>
      <c r="B69" s="49" t="s">
        <v>56</v>
      </c>
      <c r="C69" s="57">
        <v>299999.99999999994</v>
      </c>
      <c r="D69" s="66">
        <v>300000</v>
      </c>
      <c r="E69" s="67">
        <f t="shared" si="2"/>
        <v>100.00000000000003</v>
      </c>
    </row>
    <row r="70" spans="1:5" s="16" customFormat="1" x14ac:dyDescent="0.2">
      <c r="A70" s="48">
        <v>412600</v>
      </c>
      <c r="B70" s="49" t="s">
        <v>57</v>
      </c>
      <c r="C70" s="57">
        <v>369099.99999999977</v>
      </c>
      <c r="D70" s="66">
        <v>370000</v>
      </c>
      <c r="E70" s="67">
        <f t="shared" si="2"/>
        <v>100.24383635871044</v>
      </c>
    </row>
    <row r="71" spans="1:5" s="16" customFormat="1" x14ac:dyDescent="0.2">
      <c r="A71" s="48">
        <v>412700</v>
      </c>
      <c r="B71" s="49" t="s">
        <v>58</v>
      </c>
      <c r="C71" s="57">
        <v>124000</v>
      </c>
      <c r="D71" s="66">
        <v>124000</v>
      </c>
      <c r="E71" s="67">
        <f t="shared" si="2"/>
        <v>100</v>
      </c>
    </row>
    <row r="72" spans="1:5" s="16" customFormat="1" x14ac:dyDescent="0.2">
      <c r="A72" s="48">
        <v>412800</v>
      </c>
      <c r="B72" s="49" t="s">
        <v>73</v>
      </c>
      <c r="C72" s="57">
        <v>7000</v>
      </c>
      <c r="D72" s="66">
        <v>7000</v>
      </c>
      <c r="E72" s="67">
        <f t="shared" si="2"/>
        <v>100</v>
      </c>
    </row>
    <row r="73" spans="1:5" s="16" customFormat="1" x14ac:dyDescent="0.2">
      <c r="A73" s="48">
        <v>412900</v>
      </c>
      <c r="B73" s="60" t="s">
        <v>74</v>
      </c>
      <c r="C73" s="57">
        <v>25000</v>
      </c>
      <c r="D73" s="66">
        <v>25000</v>
      </c>
      <c r="E73" s="67">
        <f t="shared" si="2"/>
        <v>100</v>
      </c>
    </row>
    <row r="74" spans="1:5" s="16" customFormat="1" x14ac:dyDescent="0.2">
      <c r="A74" s="48">
        <v>412900</v>
      </c>
      <c r="B74" s="49" t="s">
        <v>86</v>
      </c>
      <c r="C74" s="57">
        <v>1340000</v>
      </c>
      <c r="D74" s="66">
        <v>1000000</v>
      </c>
      <c r="E74" s="67">
        <f t="shared" ref="E74:E135" si="11">D74/C74*100</f>
        <v>74.626865671641795</v>
      </c>
    </row>
    <row r="75" spans="1:5" s="16" customFormat="1" x14ac:dyDescent="0.2">
      <c r="A75" s="48">
        <v>412900</v>
      </c>
      <c r="B75" s="49" t="s">
        <v>75</v>
      </c>
      <c r="C75" s="57">
        <v>200000</v>
      </c>
      <c r="D75" s="66">
        <v>200000</v>
      </c>
      <c r="E75" s="67">
        <f t="shared" si="11"/>
        <v>100</v>
      </c>
    </row>
    <row r="76" spans="1:5" s="16" customFormat="1" x14ac:dyDescent="0.2">
      <c r="A76" s="48">
        <v>412900</v>
      </c>
      <c r="B76" s="60" t="s">
        <v>76</v>
      </c>
      <c r="C76" s="57">
        <v>70000</v>
      </c>
      <c r="D76" s="66">
        <v>70000</v>
      </c>
      <c r="E76" s="67">
        <f t="shared" si="11"/>
        <v>100</v>
      </c>
    </row>
    <row r="77" spans="1:5" s="16" customFormat="1" x14ac:dyDescent="0.2">
      <c r="A77" s="48">
        <v>412900</v>
      </c>
      <c r="B77" s="60" t="s">
        <v>77</v>
      </c>
      <c r="C77" s="57">
        <v>45000</v>
      </c>
      <c r="D77" s="66">
        <v>8000</v>
      </c>
      <c r="E77" s="67">
        <f t="shared" si="11"/>
        <v>17.777777777777779</v>
      </c>
    </row>
    <row r="78" spans="1:5" s="16" customFormat="1" x14ac:dyDescent="0.2">
      <c r="A78" s="48">
        <v>412900</v>
      </c>
      <c r="B78" s="49" t="s">
        <v>78</v>
      </c>
      <c r="C78" s="57">
        <v>14600</v>
      </c>
      <c r="D78" s="66">
        <v>12400</v>
      </c>
      <c r="E78" s="67">
        <f t="shared" si="11"/>
        <v>84.93150684931507</v>
      </c>
    </row>
    <row r="79" spans="1:5" s="16" customFormat="1" x14ac:dyDescent="0.2">
      <c r="A79" s="48">
        <v>412900</v>
      </c>
      <c r="B79" s="49" t="s">
        <v>94</v>
      </c>
      <c r="C79" s="57">
        <v>30000</v>
      </c>
      <c r="D79" s="66">
        <v>30000</v>
      </c>
      <c r="E79" s="67">
        <f t="shared" si="11"/>
        <v>100</v>
      </c>
    </row>
    <row r="80" spans="1:5" s="16" customFormat="1" ht="19.5" x14ac:dyDescent="0.2">
      <c r="A80" s="68">
        <v>415000</v>
      </c>
      <c r="B80" s="59" t="s">
        <v>123</v>
      </c>
      <c r="C80" s="69">
        <f>SUM(C81:C82)</f>
        <v>549999.99999999988</v>
      </c>
      <c r="D80" s="69">
        <f t="shared" ref="D80" si="12">SUM(D81:D82)</f>
        <v>550000</v>
      </c>
      <c r="E80" s="70">
        <f t="shared" si="11"/>
        <v>100.00000000000003</v>
      </c>
    </row>
    <row r="81" spans="1:5" s="16" customFormat="1" x14ac:dyDescent="0.2">
      <c r="A81" s="48">
        <v>415200</v>
      </c>
      <c r="B81" s="49" t="s">
        <v>129</v>
      </c>
      <c r="C81" s="57">
        <v>499999.99999999994</v>
      </c>
      <c r="D81" s="66">
        <v>500000</v>
      </c>
      <c r="E81" s="67">
        <f t="shared" si="11"/>
        <v>100.00000000000003</v>
      </c>
    </row>
    <row r="82" spans="1:5" s="16" customFormat="1" x14ac:dyDescent="0.2">
      <c r="A82" s="48">
        <v>415200</v>
      </c>
      <c r="B82" s="49" t="s">
        <v>127</v>
      </c>
      <c r="C82" s="57">
        <v>49999.999999999971</v>
      </c>
      <c r="D82" s="66">
        <v>50000</v>
      </c>
      <c r="E82" s="67">
        <f t="shared" si="11"/>
        <v>100.00000000000007</v>
      </c>
    </row>
    <row r="83" spans="1:5" s="71" customFormat="1" ht="19.5" x14ac:dyDescent="0.2">
      <c r="A83" s="52">
        <v>416000</v>
      </c>
      <c r="B83" s="59" t="s">
        <v>180</v>
      </c>
      <c r="C83" s="69">
        <f>C84</f>
        <v>20000</v>
      </c>
      <c r="D83" s="69">
        <f t="shared" ref="D83" si="13">D84</f>
        <v>20000</v>
      </c>
      <c r="E83" s="70">
        <f t="shared" si="11"/>
        <v>100</v>
      </c>
    </row>
    <row r="84" spans="1:5" s="16" customFormat="1" x14ac:dyDescent="0.2">
      <c r="A84" s="56">
        <v>416100</v>
      </c>
      <c r="B84" s="49" t="s">
        <v>181</v>
      </c>
      <c r="C84" s="57">
        <v>20000</v>
      </c>
      <c r="D84" s="66">
        <v>20000</v>
      </c>
      <c r="E84" s="67">
        <f t="shared" si="11"/>
        <v>100</v>
      </c>
    </row>
    <row r="85" spans="1:5" s="71" customFormat="1" ht="19.5" x14ac:dyDescent="0.2">
      <c r="A85" s="68">
        <v>480000</v>
      </c>
      <c r="B85" s="59" t="s">
        <v>218</v>
      </c>
      <c r="C85" s="69">
        <f t="shared" ref="C85:C86" si="14">C86</f>
        <v>0</v>
      </c>
      <c r="D85" s="69">
        <f t="shared" ref="D85:D86" si="15">D86</f>
        <v>2000</v>
      </c>
      <c r="E85" s="70">
        <v>0</v>
      </c>
    </row>
    <row r="86" spans="1:5" s="71" customFormat="1" ht="19.5" x14ac:dyDescent="0.2">
      <c r="A86" s="68">
        <v>488000</v>
      </c>
      <c r="B86" s="59" t="s">
        <v>29</v>
      </c>
      <c r="C86" s="69">
        <f t="shared" si="14"/>
        <v>0</v>
      </c>
      <c r="D86" s="69">
        <f t="shared" si="15"/>
        <v>2000</v>
      </c>
      <c r="E86" s="70">
        <v>0</v>
      </c>
    </row>
    <row r="87" spans="1:5" s="16" customFormat="1" x14ac:dyDescent="0.2">
      <c r="A87" s="48">
        <v>488100</v>
      </c>
      <c r="B87" s="49" t="s">
        <v>29</v>
      </c>
      <c r="C87" s="57">
        <v>0</v>
      </c>
      <c r="D87" s="66">
        <v>2000</v>
      </c>
      <c r="E87" s="67">
        <v>0</v>
      </c>
    </row>
    <row r="88" spans="1:5" s="16" customFormat="1" ht="19.5" x14ac:dyDescent="0.2">
      <c r="A88" s="68">
        <v>510000</v>
      </c>
      <c r="B88" s="59" t="s">
        <v>271</v>
      </c>
      <c r="C88" s="69">
        <f>C89+C97+C95+C93</f>
        <v>769600</v>
      </c>
      <c r="D88" s="69">
        <f t="shared" ref="D88" si="16">D89+D97+D95+D93</f>
        <v>566000</v>
      </c>
      <c r="E88" s="70">
        <f t="shared" si="11"/>
        <v>73.544698544698548</v>
      </c>
    </row>
    <row r="89" spans="1:5" s="16" customFormat="1" ht="19.5" x14ac:dyDescent="0.2">
      <c r="A89" s="68">
        <v>511000</v>
      </c>
      <c r="B89" s="59" t="s">
        <v>272</v>
      </c>
      <c r="C89" s="69">
        <f t="shared" ref="C89" si="17">SUM(C90:C92)</f>
        <v>742600</v>
      </c>
      <c r="D89" s="69">
        <f t="shared" ref="D89" si="18">SUM(D90:D92)</f>
        <v>494000</v>
      </c>
      <c r="E89" s="70">
        <f t="shared" si="11"/>
        <v>66.523027201723679</v>
      </c>
    </row>
    <row r="90" spans="1:5" s="16" customFormat="1" ht="18.75" customHeight="1" x14ac:dyDescent="0.2">
      <c r="A90" s="48">
        <v>511200</v>
      </c>
      <c r="B90" s="49" t="s">
        <v>274</v>
      </c>
      <c r="C90" s="57">
        <v>150000</v>
      </c>
      <c r="D90" s="66">
        <v>400000</v>
      </c>
      <c r="E90" s="67">
        <f t="shared" si="11"/>
        <v>266.66666666666663</v>
      </c>
    </row>
    <row r="91" spans="1:5" s="16" customFormat="1" x14ac:dyDescent="0.2">
      <c r="A91" s="48">
        <v>511300</v>
      </c>
      <c r="B91" s="49" t="s">
        <v>275</v>
      </c>
      <c r="C91" s="57">
        <v>592000</v>
      </c>
      <c r="D91" s="66">
        <v>94000</v>
      </c>
      <c r="E91" s="67">
        <f t="shared" si="11"/>
        <v>15.878378378378377</v>
      </c>
    </row>
    <row r="92" spans="1:5" s="16" customFormat="1" x14ac:dyDescent="0.2">
      <c r="A92" s="48">
        <v>511400</v>
      </c>
      <c r="B92" s="49" t="s">
        <v>276</v>
      </c>
      <c r="C92" s="57">
        <v>600</v>
      </c>
      <c r="D92" s="66">
        <v>0</v>
      </c>
      <c r="E92" s="67">
        <f t="shared" si="11"/>
        <v>0</v>
      </c>
    </row>
    <row r="93" spans="1:5" s="73" customFormat="1" ht="19.5" x14ac:dyDescent="0.2">
      <c r="A93" s="68">
        <v>512000</v>
      </c>
      <c r="B93" s="72" t="s">
        <v>635</v>
      </c>
      <c r="C93" s="69">
        <f>+C94</f>
        <v>600</v>
      </c>
      <c r="D93" s="69">
        <f t="shared" ref="D93" si="19">+D94</f>
        <v>0</v>
      </c>
      <c r="E93" s="70">
        <f t="shared" si="11"/>
        <v>0</v>
      </c>
    </row>
    <row r="94" spans="1:5" s="16" customFormat="1" x14ac:dyDescent="0.2">
      <c r="A94" s="48">
        <v>512100</v>
      </c>
      <c r="B94" s="49" t="s">
        <v>635</v>
      </c>
      <c r="C94" s="57">
        <v>600</v>
      </c>
      <c r="D94" s="66">
        <v>0</v>
      </c>
      <c r="E94" s="67">
        <f t="shared" si="11"/>
        <v>0</v>
      </c>
    </row>
    <row r="95" spans="1:5" s="71" customFormat="1" ht="19.5" x14ac:dyDescent="0.2">
      <c r="A95" s="68">
        <v>513000</v>
      </c>
      <c r="B95" s="59" t="s">
        <v>279</v>
      </c>
      <c r="C95" s="69">
        <f>C96</f>
        <v>0</v>
      </c>
      <c r="D95" s="69">
        <f>D96</f>
        <v>15000</v>
      </c>
      <c r="E95" s="70">
        <v>0</v>
      </c>
    </row>
    <row r="96" spans="1:5" s="16" customFormat="1" x14ac:dyDescent="0.2">
      <c r="A96" s="48">
        <v>513700</v>
      </c>
      <c r="B96" s="49" t="s">
        <v>282</v>
      </c>
      <c r="C96" s="57">
        <v>0</v>
      </c>
      <c r="D96" s="66">
        <v>15000</v>
      </c>
      <c r="E96" s="67">
        <v>0</v>
      </c>
    </row>
    <row r="97" spans="1:5" s="16" customFormat="1" ht="19.5" x14ac:dyDescent="0.2">
      <c r="A97" s="68">
        <v>516000</v>
      </c>
      <c r="B97" s="59" t="s">
        <v>284</v>
      </c>
      <c r="C97" s="69">
        <f>C98</f>
        <v>26400</v>
      </c>
      <c r="D97" s="69">
        <f t="shared" ref="D97" si="20">D98</f>
        <v>57000</v>
      </c>
      <c r="E97" s="70">
        <f t="shared" si="11"/>
        <v>215.90909090909091</v>
      </c>
    </row>
    <row r="98" spans="1:5" s="16" customFormat="1" x14ac:dyDescent="0.2">
      <c r="A98" s="48">
        <v>516100</v>
      </c>
      <c r="B98" s="49" t="s">
        <v>284</v>
      </c>
      <c r="C98" s="57">
        <v>26400</v>
      </c>
      <c r="D98" s="66">
        <v>57000</v>
      </c>
      <c r="E98" s="67">
        <f t="shared" si="11"/>
        <v>215.90909090909091</v>
      </c>
    </row>
    <row r="99" spans="1:5" s="71" customFormat="1" ht="19.5" x14ac:dyDescent="0.2">
      <c r="A99" s="68">
        <v>630000</v>
      </c>
      <c r="B99" s="59" t="s">
        <v>305</v>
      </c>
      <c r="C99" s="69">
        <f t="shared" ref="C99" si="21">C102+C100</f>
        <v>31900</v>
      </c>
      <c r="D99" s="69">
        <f t="shared" ref="D99" si="22">D102+D100</f>
        <v>27500</v>
      </c>
      <c r="E99" s="70">
        <f t="shared" si="11"/>
        <v>86.206896551724128</v>
      </c>
    </row>
    <row r="100" spans="1:5" s="71" customFormat="1" ht="19.5" x14ac:dyDescent="0.2">
      <c r="A100" s="68">
        <v>631000</v>
      </c>
      <c r="B100" s="59" t="s">
        <v>306</v>
      </c>
      <c r="C100" s="69">
        <f t="shared" ref="C100:D100" si="23">+C101</f>
        <v>900</v>
      </c>
      <c r="D100" s="69">
        <f t="shared" si="23"/>
        <v>0</v>
      </c>
      <c r="E100" s="70">
        <f t="shared" si="11"/>
        <v>0</v>
      </c>
    </row>
    <row r="101" spans="1:5" s="16" customFormat="1" x14ac:dyDescent="0.2">
      <c r="A101" s="74">
        <v>631200</v>
      </c>
      <c r="B101" s="49" t="s">
        <v>308</v>
      </c>
      <c r="C101" s="57">
        <v>900</v>
      </c>
      <c r="D101" s="66">
        <v>0</v>
      </c>
      <c r="E101" s="67">
        <f t="shared" si="11"/>
        <v>0</v>
      </c>
    </row>
    <row r="102" spans="1:5" s="71" customFormat="1" ht="19.5" x14ac:dyDescent="0.2">
      <c r="A102" s="68">
        <v>638000</v>
      </c>
      <c r="B102" s="59" t="s">
        <v>314</v>
      </c>
      <c r="C102" s="69">
        <f>C103</f>
        <v>31000</v>
      </c>
      <c r="D102" s="69">
        <f t="shared" ref="D102" si="24">D103</f>
        <v>27500</v>
      </c>
      <c r="E102" s="70">
        <f t="shared" si="11"/>
        <v>88.709677419354833</v>
      </c>
    </row>
    <row r="103" spans="1:5" s="16" customFormat="1" x14ac:dyDescent="0.2">
      <c r="A103" s="48">
        <v>638100</v>
      </c>
      <c r="B103" s="49" t="s">
        <v>315</v>
      </c>
      <c r="C103" s="57">
        <v>31000</v>
      </c>
      <c r="D103" s="66">
        <v>27500</v>
      </c>
      <c r="E103" s="67">
        <f t="shared" si="11"/>
        <v>88.709677419354833</v>
      </c>
    </row>
    <row r="104" spans="1:5" s="16" customFormat="1" x14ac:dyDescent="0.2">
      <c r="A104" s="24"/>
      <c r="B104" s="63" t="s">
        <v>324</v>
      </c>
      <c r="C104" s="75">
        <f>C59+C88+C99+C85</f>
        <v>10756200</v>
      </c>
      <c r="D104" s="75">
        <f>D59+D88+D99+D85</f>
        <v>11119500</v>
      </c>
      <c r="E104" s="76">
        <f t="shared" si="11"/>
        <v>103.37758688012495</v>
      </c>
    </row>
    <row r="105" spans="1:5" s="16" customFormat="1" x14ac:dyDescent="0.2">
      <c r="A105" s="28"/>
      <c r="B105" s="33"/>
      <c r="C105" s="66"/>
      <c r="D105" s="66"/>
      <c r="E105" s="67"/>
    </row>
    <row r="106" spans="1:5" s="16" customFormat="1" x14ac:dyDescent="0.2">
      <c r="A106" s="45"/>
      <c r="B106" s="33"/>
      <c r="C106" s="66"/>
      <c r="D106" s="66"/>
      <c r="E106" s="67"/>
    </row>
    <row r="107" spans="1:5" s="16" customFormat="1" ht="19.5" x14ac:dyDescent="0.2">
      <c r="A107" s="48" t="s">
        <v>328</v>
      </c>
      <c r="B107" s="59"/>
      <c r="C107" s="66"/>
      <c r="D107" s="66"/>
      <c r="E107" s="67"/>
    </row>
    <row r="108" spans="1:5" s="16" customFormat="1" ht="19.5" x14ac:dyDescent="0.2">
      <c r="A108" s="48" t="s">
        <v>326</v>
      </c>
      <c r="B108" s="59"/>
      <c r="C108" s="66"/>
      <c r="D108" s="66"/>
      <c r="E108" s="67"/>
    </row>
    <row r="109" spans="1:5" s="16" customFormat="1" ht="19.5" x14ac:dyDescent="0.2">
      <c r="A109" s="48" t="s">
        <v>329</v>
      </c>
      <c r="B109" s="59"/>
      <c r="C109" s="66"/>
      <c r="D109" s="66"/>
      <c r="E109" s="67"/>
    </row>
    <row r="110" spans="1:5" s="16" customFormat="1" ht="19.5" x14ac:dyDescent="0.2">
      <c r="A110" s="48" t="s">
        <v>323</v>
      </c>
      <c r="B110" s="59"/>
      <c r="C110" s="66"/>
      <c r="D110" s="66"/>
      <c r="E110" s="67"/>
    </row>
    <row r="111" spans="1:5" s="16" customFormat="1" x14ac:dyDescent="0.2">
      <c r="A111" s="48"/>
      <c r="B111" s="50"/>
      <c r="C111" s="34"/>
      <c r="D111" s="34"/>
      <c r="E111" s="51"/>
    </row>
    <row r="112" spans="1:5" s="16" customFormat="1" ht="19.5" x14ac:dyDescent="0.2">
      <c r="A112" s="68">
        <v>410000</v>
      </c>
      <c r="B112" s="53" t="s">
        <v>42</v>
      </c>
      <c r="C112" s="69">
        <f t="shared" ref="C112" si="25">C113+C118+C130+C132</f>
        <v>3487500</v>
      </c>
      <c r="D112" s="69">
        <f t="shared" ref="D112" si="26">D113+D118+D130+D132</f>
        <v>3388500</v>
      </c>
      <c r="E112" s="70">
        <f t="shared" si="11"/>
        <v>97.161290322580641</v>
      </c>
    </row>
    <row r="113" spans="1:5" s="16" customFormat="1" ht="19.5" x14ac:dyDescent="0.2">
      <c r="A113" s="68">
        <v>411000</v>
      </c>
      <c r="B113" s="53" t="s">
        <v>43</v>
      </c>
      <c r="C113" s="69">
        <f t="shared" ref="C113" si="27">SUM(C114:C117)</f>
        <v>2808000</v>
      </c>
      <c r="D113" s="69">
        <f t="shared" ref="D113" si="28">SUM(D114:D117)</f>
        <v>2723500</v>
      </c>
      <c r="E113" s="70">
        <f t="shared" si="11"/>
        <v>96.990740740740748</v>
      </c>
    </row>
    <row r="114" spans="1:5" s="16" customFormat="1" x14ac:dyDescent="0.2">
      <c r="A114" s="48">
        <v>411100</v>
      </c>
      <c r="B114" s="49" t="s">
        <v>44</v>
      </c>
      <c r="C114" s="57">
        <v>2618000</v>
      </c>
      <c r="D114" s="66">
        <v>2535000</v>
      </c>
      <c r="E114" s="67">
        <f t="shared" si="11"/>
        <v>96.829640947288013</v>
      </c>
    </row>
    <row r="115" spans="1:5" s="16" customFormat="1" ht="37.5" x14ac:dyDescent="0.2">
      <c r="A115" s="48">
        <v>411200</v>
      </c>
      <c r="B115" s="49" t="s">
        <v>45</v>
      </c>
      <c r="C115" s="57">
        <v>135000</v>
      </c>
      <c r="D115" s="66">
        <v>138500</v>
      </c>
      <c r="E115" s="67">
        <f t="shared" si="11"/>
        <v>102.5925925925926</v>
      </c>
    </row>
    <row r="116" spans="1:5" s="16" customFormat="1" ht="37.5" x14ac:dyDescent="0.2">
      <c r="A116" s="48">
        <v>411300</v>
      </c>
      <c r="B116" s="49" t="s">
        <v>46</v>
      </c>
      <c r="C116" s="57">
        <v>30000</v>
      </c>
      <c r="D116" s="66">
        <v>25000</v>
      </c>
      <c r="E116" s="67">
        <f t="shared" si="11"/>
        <v>83.333333333333343</v>
      </c>
    </row>
    <row r="117" spans="1:5" s="16" customFormat="1" x14ac:dyDescent="0.2">
      <c r="A117" s="48">
        <v>411400</v>
      </c>
      <c r="B117" s="49" t="s">
        <v>47</v>
      </c>
      <c r="C117" s="57">
        <v>25000</v>
      </c>
      <c r="D117" s="66">
        <v>25000</v>
      </c>
      <c r="E117" s="67">
        <f t="shared" si="11"/>
        <v>100</v>
      </c>
    </row>
    <row r="118" spans="1:5" s="16" customFormat="1" ht="19.5" x14ac:dyDescent="0.2">
      <c r="A118" s="68">
        <v>412000</v>
      </c>
      <c r="B118" s="59" t="s">
        <v>48</v>
      </c>
      <c r="C118" s="69">
        <f>SUM(C119:C129)</f>
        <v>484500</v>
      </c>
      <c r="D118" s="69">
        <f t="shared" ref="D118" si="29">SUM(D119:D129)</f>
        <v>470000</v>
      </c>
      <c r="E118" s="70">
        <f t="shared" si="11"/>
        <v>97.007223942208469</v>
      </c>
    </row>
    <row r="119" spans="1:5" s="16" customFormat="1" ht="37.5" x14ac:dyDescent="0.2">
      <c r="A119" s="48">
        <v>412200</v>
      </c>
      <c r="B119" s="49" t="s">
        <v>50</v>
      </c>
      <c r="C119" s="57">
        <v>25000</v>
      </c>
      <c r="D119" s="66">
        <v>25000</v>
      </c>
      <c r="E119" s="67">
        <f t="shared" si="11"/>
        <v>100</v>
      </c>
    </row>
    <row r="120" spans="1:5" s="16" customFormat="1" x14ac:dyDescent="0.2">
      <c r="A120" s="48">
        <v>412300</v>
      </c>
      <c r="B120" s="49" t="s">
        <v>51</v>
      </c>
      <c r="C120" s="57">
        <v>43000</v>
      </c>
      <c r="D120" s="66">
        <v>43000</v>
      </c>
      <c r="E120" s="67">
        <f t="shared" si="11"/>
        <v>100</v>
      </c>
    </row>
    <row r="121" spans="1:5" s="16" customFormat="1" x14ac:dyDescent="0.2">
      <c r="A121" s="48">
        <v>412500</v>
      </c>
      <c r="B121" s="49" t="s">
        <v>55</v>
      </c>
      <c r="C121" s="57">
        <v>32000</v>
      </c>
      <c r="D121" s="66">
        <v>32000</v>
      </c>
      <c r="E121" s="67">
        <f t="shared" si="11"/>
        <v>100</v>
      </c>
    </row>
    <row r="122" spans="1:5" s="16" customFormat="1" x14ac:dyDescent="0.2">
      <c r="A122" s="48">
        <v>412600</v>
      </c>
      <c r="B122" s="49" t="s">
        <v>56</v>
      </c>
      <c r="C122" s="57">
        <v>70000</v>
      </c>
      <c r="D122" s="66">
        <v>65000</v>
      </c>
      <c r="E122" s="67">
        <f t="shared" si="11"/>
        <v>92.857142857142861</v>
      </c>
    </row>
    <row r="123" spans="1:5" s="16" customFormat="1" x14ac:dyDescent="0.2">
      <c r="A123" s="48">
        <v>412700</v>
      </c>
      <c r="B123" s="49" t="s">
        <v>58</v>
      </c>
      <c r="C123" s="57">
        <v>20000</v>
      </c>
      <c r="D123" s="66">
        <v>16000</v>
      </c>
      <c r="E123" s="67">
        <f t="shared" si="11"/>
        <v>80</v>
      </c>
    </row>
    <row r="124" spans="1:5" s="16" customFormat="1" x14ac:dyDescent="0.2">
      <c r="A124" s="48">
        <v>412900</v>
      </c>
      <c r="B124" s="60" t="s">
        <v>74</v>
      </c>
      <c r="C124" s="57">
        <v>5000</v>
      </c>
      <c r="D124" s="66">
        <v>5000</v>
      </c>
      <c r="E124" s="67">
        <f t="shared" si="11"/>
        <v>100</v>
      </c>
    </row>
    <row r="125" spans="1:5" s="16" customFormat="1" x14ac:dyDescent="0.2">
      <c r="A125" s="48">
        <v>412900</v>
      </c>
      <c r="B125" s="60" t="s">
        <v>87</v>
      </c>
      <c r="C125" s="57">
        <v>244999.99999999997</v>
      </c>
      <c r="D125" s="66">
        <v>240000</v>
      </c>
      <c r="E125" s="67">
        <f t="shared" si="11"/>
        <v>97.959183673469397</v>
      </c>
    </row>
    <row r="126" spans="1:5" s="16" customFormat="1" x14ac:dyDescent="0.2">
      <c r="A126" s="48">
        <v>412900</v>
      </c>
      <c r="B126" s="60" t="s">
        <v>76</v>
      </c>
      <c r="C126" s="57">
        <v>26000</v>
      </c>
      <c r="D126" s="66">
        <v>26000</v>
      </c>
      <c r="E126" s="67">
        <f t="shared" si="11"/>
        <v>100</v>
      </c>
    </row>
    <row r="127" spans="1:5" s="16" customFormat="1" x14ac:dyDescent="0.2">
      <c r="A127" s="48">
        <v>412900</v>
      </c>
      <c r="B127" s="60" t="s">
        <v>77</v>
      </c>
      <c r="C127" s="57">
        <v>7000</v>
      </c>
      <c r="D127" s="66">
        <v>8000</v>
      </c>
      <c r="E127" s="67">
        <f t="shared" si="11"/>
        <v>114.28571428571428</v>
      </c>
    </row>
    <row r="128" spans="1:5" s="16" customFormat="1" x14ac:dyDescent="0.2">
      <c r="A128" s="48">
        <v>412900</v>
      </c>
      <c r="B128" s="60" t="s">
        <v>78</v>
      </c>
      <c r="C128" s="57">
        <v>6000</v>
      </c>
      <c r="D128" s="66">
        <v>5000</v>
      </c>
      <c r="E128" s="67">
        <f t="shared" si="11"/>
        <v>83.333333333333343</v>
      </c>
    </row>
    <row r="129" spans="1:5" s="16" customFormat="1" x14ac:dyDescent="0.2">
      <c r="A129" s="48">
        <v>412900</v>
      </c>
      <c r="B129" s="49" t="s">
        <v>80</v>
      </c>
      <c r="C129" s="57">
        <v>5500</v>
      </c>
      <c r="D129" s="66">
        <v>5000</v>
      </c>
      <c r="E129" s="67">
        <f t="shared" si="11"/>
        <v>90.909090909090907</v>
      </c>
    </row>
    <row r="130" spans="1:5" s="16" customFormat="1" ht="19.5" x14ac:dyDescent="0.2">
      <c r="A130" s="68">
        <v>415000</v>
      </c>
      <c r="B130" s="59" t="s">
        <v>123</v>
      </c>
      <c r="C130" s="69">
        <f>SUM(C131:C131)</f>
        <v>175000</v>
      </c>
      <c r="D130" s="69">
        <f t="shared" ref="D130" si="30">SUM(D131:D131)</f>
        <v>175000</v>
      </c>
      <c r="E130" s="70">
        <f t="shared" si="11"/>
        <v>100</v>
      </c>
    </row>
    <row r="131" spans="1:5" s="16" customFormat="1" x14ac:dyDescent="0.2">
      <c r="A131" s="48">
        <v>415200</v>
      </c>
      <c r="B131" s="49" t="s">
        <v>130</v>
      </c>
      <c r="C131" s="57">
        <v>175000</v>
      </c>
      <c r="D131" s="66">
        <v>175000</v>
      </c>
      <c r="E131" s="67">
        <f t="shared" si="11"/>
        <v>100</v>
      </c>
    </row>
    <row r="132" spans="1:5" s="71" customFormat="1" ht="39" x14ac:dyDescent="0.2">
      <c r="A132" s="68">
        <v>418000</v>
      </c>
      <c r="B132" s="59" t="s">
        <v>214</v>
      </c>
      <c r="C132" s="69">
        <f>C133</f>
        <v>20000</v>
      </c>
      <c r="D132" s="69">
        <f t="shared" ref="D132" si="31">D133</f>
        <v>20000</v>
      </c>
      <c r="E132" s="70">
        <f t="shared" si="11"/>
        <v>100</v>
      </c>
    </row>
    <row r="133" spans="1:5" s="16" customFormat="1" x14ac:dyDescent="0.2">
      <c r="A133" s="74">
        <v>418400</v>
      </c>
      <c r="B133" s="49" t="s">
        <v>216</v>
      </c>
      <c r="C133" s="57">
        <v>20000</v>
      </c>
      <c r="D133" s="66">
        <v>20000</v>
      </c>
      <c r="E133" s="67">
        <f t="shared" si="11"/>
        <v>100</v>
      </c>
    </row>
    <row r="134" spans="1:5" s="16" customFormat="1" ht="19.5" x14ac:dyDescent="0.2">
      <c r="A134" s="68">
        <v>510000</v>
      </c>
      <c r="B134" s="59" t="s">
        <v>271</v>
      </c>
      <c r="C134" s="69">
        <f t="shared" ref="C134" si="32">C135+C137</f>
        <v>135000</v>
      </c>
      <c r="D134" s="69">
        <f t="shared" ref="D134" si="33">D135+D137</f>
        <v>147000</v>
      </c>
      <c r="E134" s="70">
        <f t="shared" si="11"/>
        <v>108.88888888888889</v>
      </c>
    </row>
    <row r="135" spans="1:5" s="16" customFormat="1" ht="19.5" x14ac:dyDescent="0.2">
      <c r="A135" s="68">
        <v>511000</v>
      </c>
      <c r="B135" s="59" t="s">
        <v>272</v>
      </c>
      <c r="C135" s="69">
        <f>SUM(C136:C136)</f>
        <v>128000.00000000001</v>
      </c>
      <c r="D135" s="69">
        <f t="shared" ref="D135" si="34">SUM(D136:D136)</f>
        <v>140000</v>
      </c>
      <c r="E135" s="70">
        <f t="shared" si="11"/>
        <v>109.37499999999997</v>
      </c>
    </row>
    <row r="136" spans="1:5" s="16" customFormat="1" x14ac:dyDescent="0.2">
      <c r="A136" s="48">
        <v>511300</v>
      </c>
      <c r="B136" s="49" t="s">
        <v>275</v>
      </c>
      <c r="C136" s="57">
        <v>128000.00000000001</v>
      </c>
      <c r="D136" s="66">
        <v>140000</v>
      </c>
      <c r="E136" s="67">
        <f t="shared" ref="E136:E195" si="35">D136/C136*100</f>
        <v>109.37499999999997</v>
      </c>
    </row>
    <row r="137" spans="1:5" s="16" customFormat="1" ht="19.5" x14ac:dyDescent="0.2">
      <c r="A137" s="68">
        <v>516000</v>
      </c>
      <c r="B137" s="59" t="s">
        <v>284</v>
      </c>
      <c r="C137" s="69">
        <f>C138</f>
        <v>7000</v>
      </c>
      <c r="D137" s="69">
        <f t="shared" ref="D137" si="36">D138</f>
        <v>7000</v>
      </c>
      <c r="E137" s="70">
        <f t="shared" si="35"/>
        <v>100</v>
      </c>
    </row>
    <row r="138" spans="1:5" s="16" customFormat="1" x14ac:dyDescent="0.2">
      <c r="A138" s="48">
        <v>516100</v>
      </c>
      <c r="B138" s="49" t="s">
        <v>284</v>
      </c>
      <c r="C138" s="57">
        <v>7000</v>
      </c>
      <c r="D138" s="66">
        <v>7000</v>
      </c>
      <c r="E138" s="67">
        <f t="shared" si="35"/>
        <v>100</v>
      </c>
    </row>
    <row r="139" spans="1:5" s="71" customFormat="1" ht="19.5" x14ac:dyDescent="0.2">
      <c r="A139" s="68">
        <v>630000</v>
      </c>
      <c r="B139" s="59" t="s">
        <v>305</v>
      </c>
      <c r="C139" s="69">
        <f>C140</f>
        <v>30000</v>
      </c>
      <c r="D139" s="69">
        <f>D140</f>
        <v>30000</v>
      </c>
      <c r="E139" s="70">
        <f t="shared" si="35"/>
        <v>100</v>
      </c>
    </row>
    <row r="140" spans="1:5" s="71" customFormat="1" ht="19.5" x14ac:dyDescent="0.2">
      <c r="A140" s="68">
        <v>638000</v>
      </c>
      <c r="B140" s="59" t="s">
        <v>314</v>
      </c>
      <c r="C140" s="69">
        <f>C141</f>
        <v>30000</v>
      </c>
      <c r="D140" s="69">
        <f t="shared" ref="D140" si="37">D141</f>
        <v>30000</v>
      </c>
      <c r="E140" s="70">
        <f t="shared" si="35"/>
        <v>100</v>
      </c>
    </row>
    <row r="141" spans="1:5" s="16" customFormat="1" x14ac:dyDescent="0.2">
      <c r="A141" s="48">
        <v>638100</v>
      </c>
      <c r="B141" s="49" t="s">
        <v>315</v>
      </c>
      <c r="C141" s="57">
        <v>30000</v>
      </c>
      <c r="D141" s="66">
        <v>30000</v>
      </c>
      <c r="E141" s="67">
        <f t="shared" si="35"/>
        <v>100</v>
      </c>
    </row>
    <row r="142" spans="1:5" s="16" customFormat="1" x14ac:dyDescent="0.2">
      <c r="A142" s="24"/>
      <c r="B142" s="63" t="s">
        <v>324</v>
      </c>
      <c r="C142" s="75">
        <f>C112+C134+C139</f>
        <v>3652500</v>
      </c>
      <c r="D142" s="75">
        <f>D112+D134+D139</f>
        <v>3565500</v>
      </c>
      <c r="E142" s="76">
        <f t="shared" si="35"/>
        <v>97.618069815195071</v>
      </c>
    </row>
    <row r="143" spans="1:5" s="16" customFormat="1" x14ac:dyDescent="0.2">
      <c r="A143" s="28"/>
      <c r="B143" s="33"/>
      <c r="C143" s="34"/>
      <c r="D143" s="34"/>
      <c r="E143" s="51"/>
    </row>
    <row r="144" spans="1:5" s="16" customFormat="1" x14ac:dyDescent="0.2">
      <c r="A144" s="45"/>
      <c r="B144" s="33"/>
      <c r="C144" s="66"/>
      <c r="D144" s="66"/>
      <c r="E144" s="67"/>
    </row>
    <row r="145" spans="1:5" s="16" customFormat="1" ht="19.5" x14ac:dyDescent="0.2">
      <c r="A145" s="48" t="s">
        <v>330</v>
      </c>
      <c r="B145" s="59"/>
      <c r="C145" s="66"/>
      <c r="D145" s="66"/>
      <c r="E145" s="67"/>
    </row>
    <row r="146" spans="1:5" s="16" customFormat="1" ht="19.5" x14ac:dyDescent="0.2">
      <c r="A146" s="48" t="s">
        <v>331</v>
      </c>
      <c r="B146" s="59"/>
      <c r="C146" s="66"/>
      <c r="D146" s="66"/>
      <c r="E146" s="67"/>
    </row>
    <row r="147" spans="1:5" s="16" customFormat="1" ht="19.5" x14ac:dyDescent="0.2">
      <c r="A147" s="48" t="s">
        <v>332</v>
      </c>
      <c r="B147" s="59"/>
      <c r="C147" s="66"/>
      <c r="D147" s="66"/>
      <c r="E147" s="67"/>
    </row>
    <row r="148" spans="1:5" s="16" customFormat="1" ht="19.5" x14ac:dyDescent="0.2">
      <c r="A148" s="48" t="s">
        <v>323</v>
      </c>
      <c r="B148" s="59"/>
      <c r="C148" s="66"/>
      <c r="D148" s="66"/>
      <c r="E148" s="67"/>
    </row>
    <row r="149" spans="1:5" s="16" customFormat="1" x14ac:dyDescent="0.2">
      <c r="A149" s="48"/>
      <c r="B149" s="50"/>
      <c r="C149" s="34"/>
      <c r="D149" s="34"/>
      <c r="E149" s="51"/>
    </row>
    <row r="150" spans="1:5" s="16" customFormat="1" ht="19.5" x14ac:dyDescent="0.2">
      <c r="A150" s="68">
        <v>410000</v>
      </c>
      <c r="B150" s="53" t="s">
        <v>42</v>
      </c>
      <c r="C150" s="69">
        <f>C151+C156</f>
        <v>326300</v>
      </c>
      <c r="D150" s="69">
        <f t="shared" ref="D150" si="38">D151+D156</f>
        <v>335700</v>
      </c>
      <c r="E150" s="70">
        <f t="shared" si="35"/>
        <v>102.88078455409133</v>
      </c>
    </row>
    <row r="151" spans="1:5" s="16" customFormat="1" ht="19.5" x14ac:dyDescent="0.2">
      <c r="A151" s="68">
        <v>411000</v>
      </c>
      <c r="B151" s="53" t="s">
        <v>43</v>
      </c>
      <c r="C151" s="69">
        <f t="shared" ref="C151" si="39">SUM(C152:C155)</f>
        <v>130200</v>
      </c>
      <c r="D151" s="69">
        <f t="shared" ref="D151" si="40">SUM(D152:D155)</f>
        <v>166000</v>
      </c>
      <c r="E151" s="70">
        <f t="shared" si="35"/>
        <v>127.49615975422428</v>
      </c>
    </row>
    <row r="152" spans="1:5" s="16" customFormat="1" x14ac:dyDescent="0.2">
      <c r="A152" s="48">
        <v>411100</v>
      </c>
      <c r="B152" s="49" t="s">
        <v>44</v>
      </c>
      <c r="C152" s="57">
        <v>128000</v>
      </c>
      <c r="D152" s="66">
        <v>150000</v>
      </c>
      <c r="E152" s="67">
        <f t="shared" si="35"/>
        <v>117.1875</v>
      </c>
    </row>
    <row r="153" spans="1:5" s="16" customFormat="1" ht="37.5" x14ac:dyDescent="0.2">
      <c r="A153" s="48">
        <v>411200</v>
      </c>
      <c r="B153" s="49" t="s">
        <v>45</v>
      </c>
      <c r="C153" s="57">
        <v>1200</v>
      </c>
      <c r="D153" s="66">
        <v>5000</v>
      </c>
      <c r="E153" s="67"/>
    </row>
    <row r="154" spans="1:5" s="16" customFormat="1" ht="37.5" x14ac:dyDescent="0.2">
      <c r="A154" s="48">
        <v>411300</v>
      </c>
      <c r="B154" s="49" t="s">
        <v>46</v>
      </c>
      <c r="C154" s="57">
        <v>0</v>
      </c>
      <c r="D154" s="66">
        <v>10000</v>
      </c>
      <c r="E154" s="67">
        <v>0</v>
      </c>
    </row>
    <row r="155" spans="1:5" s="16" customFormat="1" x14ac:dyDescent="0.2">
      <c r="A155" s="48">
        <v>411400</v>
      </c>
      <c r="B155" s="49" t="s">
        <v>47</v>
      </c>
      <c r="C155" s="57">
        <v>1000</v>
      </c>
      <c r="D155" s="66">
        <v>1000</v>
      </c>
      <c r="E155" s="67">
        <f t="shared" si="35"/>
        <v>100</v>
      </c>
    </row>
    <row r="156" spans="1:5" s="16" customFormat="1" ht="19.5" x14ac:dyDescent="0.2">
      <c r="A156" s="68">
        <v>412000</v>
      </c>
      <c r="B156" s="59" t="s">
        <v>48</v>
      </c>
      <c r="C156" s="69">
        <f>SUM(C157:C167)</f>
        <v>196100</v>
      </c>
      <c r="D156" s="69">
        <f t="shared" ref="D156" si="41">SUM(D157:D167)</f>
        <v>169700</v>
      </c>
      <c r="E156" s="70">
        <f t="shared" si="35"/>
        <v>86.537480877103519</v>
      </c>
    </row>
    <row r="157" spans="1:5" s="16" customFormat="1" ht="37.5" x14ac:dyDescent="0.2">
      <c r="A157" s="48">
        <v>412200</v>
      </c>
      <c r="B157" s="49" t="s">
        <v>50</v>
      </c>
      <c r="C157" s="57">
        <v>10000</v>
      </c>
      <c r="D157" s="66">
        <v>12000</v>
      </c>
      <c r="E157" s="67">
        <f t="shared" si="35"/>
        <v>120</v>
      </c>
    </row>
    <row r="158" spans="1:5" s="16" customFormat="1" x14ac:dyDescent="0.2">
      <c r="A158" s="48">
        <v>412300</v>
      </c>
      <c r="B158" s="49" t="s">
        <v>51</v>
      </c>
      <c r="C158" s="57">
        <v>4200</v>
      </c>
      <c r="D158" s="66">
        <v>6000</v>
      </c>
      <c r="E158" s="67">
        <f t="shared" si="35"/>
        <v>142.85714285714286</v>
      </c>
    </row>
    <row r="159" spans="1:5" s="16" customFormat="1" x14ac:dyDescent="0.2">
      <c r="A159" s="48">
        <v>412500</v>
      </c>
      <c r="B159" s="49" t="s">
        <v>55</v>
      </c>
      <c r="C159" s="57">
        <v>200</v>
      </c>
      <c r="D159" s="66">
        <v>0</v>
      </c>
      <c r="E159" s="67">
        <f t="shared" si="35"/>
        <v>0</v>
      </c>
    </row>
    <row r="160" spans="1:5" s="16" customFormat="1" x14ac:dyDescent="0.2">
      <c r="A160" s="48">
        <v>412600</v>
      </c>
      <c r="B160" s="49" t="s">
        <v>56</v>
      </c>
      <c r="C160" s="57">
        <v>3600</v>
      </c>
      <c r="D160" s="66">
        <v>6600</v>
      </c>
      <c r="E160" s="67">
        <f t="shared" si="35"/>
        <v>183.33333333333331</v>
      </c>
    </row>
    <row r="161" spans="1:5" s="16" customFormat="1" x14ac:dyDescent="0.2">
      <c r="A161" s="48">
        <v>412700</v>
      </c>
      <c r="B161" s="49" t="s">
        <v>58</v>
      </c>
      <c r="C161" s="57">
        <v>4700</v>
      </c>
      <c r="D161" s="66">
        <v>1000</v>
      </c>
      <c r="E161" s="67">
        <f t="shared" si="35"/>
        <v>21.276595744680851</v>
      </c>
    </row>
    <row r="162" spans="1:5" s="16" customFormat="1" x14ac:dyDescent="0.2">
      <c r="A162" s="48">
        <v>412900</v>
      </c>
      <c r="B162" s="60" t="s">
        <v>74</v>
      </c>
      <c r="C162" s="57">
        <v>600</v>
      </c>
      <c r="D162" s="66">
        <v>600</v>
      </c>
      <c r="E162" s="67">
        <f t="shared" si="35"/>
        <v>100</v>
      </c>
    </row>
    <row r="163" spans="1:5" s="16" customFormat="1" x14ac:dyDescent="0.2">
      <c r="A163" s="48">
        <v>412900</v>
      </c>
      <c r="B163" s="49" t="s">
        <v>75</v>
      </c>
      <c r="C163" s="57">
        <v>170000</v>
      </c>
      <c r="D163" s="66">
        <v>139000</v>
      </c>
      <c r="E163" s="67">
        <f t="shared" si="35"/>
        <v>81.764705882352942</v>
      </c>
    </row>
    <row r="164" spans="1:5" s="16" customFormat="1" x14ac:dyDescent="0.2">
      <c r="A164" s="48">
        <v>412900</v>
      </c>
      <c r="B164" s="60" t="s">
        <v>76</v>
      </c>
      <c r="C164" s="57">
        <v>1800</v>
      </c>
      <c r="D164" s="66">
        <v>1800</v>
      </c>
      <c r="E164" s="67">
        <f t="shared" si="35"/>
        <v>100</v>
      </c>
    </row>
    <row r="165" spans="1:5" s="16" customFormat="1" x14ac:dyDescent="0.2">
      <c r="A165" s="48">
        <v>412900</v>
      </c>
      <c r="B165" s="60" t="s">
        <v>77</v>
      </c>
      <c r="C165" s="57">
        <v>400</v>
      </c>
      <c r="D165" s="66">
        <v>1300</v>
      </c>
      <c r="E165" s="67"/>
    </row>
    <row r="166" spans="1:5" s="16" customFormat="1" x14ac:dyDescent="0.2">
      <c r="A166" s="48">
        <v>412900</v>
      </c>
      <c r="B166" s="60" t="s">
        <v>78</v>
      </c>
      <c r="C166" s="57">
        <v>300</v>
      </c>
      <c r="D166" s="66">
        <v>400</v>
      </c>
      <c r="E166" s="67">
        <f t="shared" si="35"/>
        <v>133.33333333333331</v>
      </c>
    </row>
    <row r="167" spans="1:5" s="16" customFormat="1" x14ac:dyDescent="0.2">
      <c r="A167" s="48">
        <v>412900</v>
      </c>
      <c r="B167" s="49" t="s">
        <v>80</v>
      </c>
      <c r="C167" s="57">
        <v>300</v>
      </c>
      <c r="D167" s="66">
        <v>1000</v>
      </c>
      <c r="E167" s="67"/>
    </row>
    <row r="168" spans="1:5" s="71" customFormat="1" ht="19.5" x14ac:dyDescent="0.2">
      <c r="A168" s="68">
        <v>510000</v>
      </c>
      <c r="B168" s="59" t="s">
        <v>271</v>
      </c>
      <c r="C168" s="69">
        <f t="shared" ref="C168" si="42">C169+C171</f>
        <v>1000</v>
      </c>
      <c r="D168" s="69">
        <f t="shared" ref="D168" si="43">D169+D171</f>
        <v>3500</v>
      </c>
      <c r="E168" s="70"/>
    </row>
    <row r="169" spans="1:5" s="71" customFormat="1" ht="19.5" x14ac:dyDescent="0.2">
      <c r="A169" s="68">
        <v>511000</v>
      </c>
      <c r="B169" s="59" t="s">
        <v>272</v>
      </c>
      <c r="C169" s="69">
        <f>C170</f>
        <v>1000</v>
      </c>
      <c r="D169" s="69">
        <f t="shared" ref="D169" si="44">D170</f>
        <v>2500</v>
      </c>
      <c r="E169" s="70">
        <f t="shared" si="35"/>
        <v>250</v>
      </c>
    </row>
    <row r="170" spans="1:5" s="16" customFormat="1" x14ac:dyDescent="0.2">
      <c r="A170" s="48">
        <v>511300</v>
      </c>
      <c r="B170" s="49" t="s">
        <v>275</v>
      </c>
      <c r="C170" s="57">
        <v>1000</v>
      </c>
      <c r="D170" s="66">
        <v>2500</v>
      </c>
      <c r="E170" s="67">
        <f t="shared" si="35"/>
        <v>250</v>
      </c>
    </row>
    <row r="171" spans="1:5" s="71" customFormat="1" ht="19.5" x14ac:dyDescent="0.2">
      <c r="A171" s="68">
        <v>516000</v>
      </c>
      <c r="B171" s="59" t="s">
        <v>284</v>
      </c>
      <c r="C171" s="69">
        <f>C172</f>
        <v>0</v>
      </c>
      <c r="D171" s="69">
        <f t="shared" ref="D171" si="45">D172</f>
        <v>1000</v>
      </c>
      <c r="E171" s="70">
        <v>0</v>
      </c>
    </row>
    <row r="172" spans="1:5" s="16" customFormat="1" x14ac:dyDescent="0.2">
      <c r="A172" s="48">
        <v>516100</v>
      </c>
      <c r="B172" s="49" t="s">
        <v>284</v>
      </c>
      <c r="C172" s="57">
        <v>0</v>
      </c>
      <c r="D172" s="66">
        <v>1000</v>
      </c>
      <c r="E172" s="67">
        <v>0</v>
      </c>
    </row>
    <row r="173" spans="1:5" s="71" customFormat="1" ht="19.5" x14ac:dyDescent="0.2">
      <c r="A173" s="68">
        <v>630000</v>
      </c>
      <c r="B173" s="59" t="s">
        <v>333</v>
      </c>
      <c r="C173" s="69">
        <f>C174</f>
        <v>0</v>
      </c>
      <c r="D173" s="69">
        <f>D174</f>
        <v>20000</v>
      </c>
      <c r="E173" s="70">
        <v>0</v>
      </c>
    </row>
    <row r="174" spans="1:5" s="71" customFormat="1" ht="19.5" x14ac:dyDescent="0.2">
      <c r="A174" s="68">
        <v>638000</v>
      </c>
      <c r="B174" s="59" t="s">
        <v>314</v>
      </c>
      <c r="C174" s="54">
        <f t="shared" ref="C174:D174" si="46">C175</f>
        <v>0</v>
      </c>
      <c r="D174" s="69">
        <f t="shared" si="46"/>
        <v>20000</v>
      </c>
      <c r="E174" s="70">
        <v>0</v>
      </c>
    </row>
    <row r="175" spans="1:5" s="16" customFormat="1" x14ac:dyDescent="0.2">
      <c r="A175" s="48">
        <v>638100</v>
      </c>
      <c r="B175" s="49" t="s">
        <v>315</v>
      </c>
      <c r="C175" s="57">
        <v>0</v>
      </c>
      <c r="D175" s="66">
        <v>20000</v>
      </c>
      <c r="E175" s="67">
        <v>0</v>
      </c>
    </row>
    <row r="176" spans="1:5" s="16" customFormat="1" x14ac:dyDescent="0.2">
      <c r="A176" s="77"/>
      <c r="B176" s="63" t="s">
        <v>324</v>
      </c>
      <c r="C176" s="75">
        <f>C150+C168+C173</f>
        <v>327300</v>
      </c>
      <c r="D176" s="75">
        <f>D150+D168+D173</f>
        <v>359200</v>
      </c>
      <c r="E176" s="76">
        <f t="shared" si="35"/>
        <v>109.74641002138709</v>
      </c>
    </row>
    <row r="177" spans="1:5" s="16" customFormat="1" x14ac:dyDescent="0.2">
      <c r="A177" s="32"/>
      <c r="B177" s="33"/>
      <c r="C177" s="34"/>
      <c r="D177" s="34"/>
      <c r="E177" s="51"/>
    </row>
    <row r="178" spans="1:5" s="16" customFormat="1" x14ac:dyDescent="0.2">
      <c r="A178" s="45"/>
      <c r="B178" s="33"/>
      <c r="C178" s="66"/>
      <c r="D178" s="66"/>
      <c r="E178" s="67"/>
    </row>
    <row r="179" spans="1:5" s="16" customFormat="1" ht="19.5" x14ac:dyDescent="0.2">
      <c r="A179" s="48" t="s">
        <v>334</v>
      </c>
      <c r="B179" s="59"/>
      <c r="C179" s="66"/>
      <c r="D179" s="66"/>
      <c r="E179" s="67"/>
    </row>
    <row r="180" spans="1:5" s="16" customFormat="1" ht="19.5" x14ac:dyDescent="0.2">
      <c r="A180" s="48" t="s">
        <v>326</v>
      </c>
      <c r="B180" s="59"/>
      <c r="C180" s="66"/>
      <c r="D180" s="66"/>
      <c r="E180" s="67"/>
    </row>
    <row r="181" spans="1:5" s="16" customFormat="1" ht="19.5" x14ac:dyDescent="0.2">
      <c r="A181" s="48" t="s">
        <v>335</v>
      </c>
      <c r="B181" s="59"/>
      <c r="C181" s="66"/>
      <c r="D181" s="66"/>
      <c r="E181" s="67"/>
    </row>
    <row r="182" spans="1:5" s="16" customFormat="1" ht="19.5" x14ac:dyDescent="0.2">
      <c r="A182" s="48" t="s">
        <v>323</v>
      </c>
      <c r="B182" s="59"/>
      <c r="C182" s="66"/>
      <c r="D182" s="66"/>
      <c r="E182" s="67"/>
    </row>
    <row r="183" spans="1:5" s="16" customFormat="1" x14ac:dyDescent="0.2">
      <c r="A183" s="48"/>
      <c r="B183" s="50"/>
      <c r="C183" s="34"/>
      <c r="D183" s="34"/>
      <c r="E183" s="51"/>
    </row>
    <row r="184" spans="1:5" s="16" customFormat="1" ht="19.5" x14ac:dyDescent="0.2">
      <c r="A184" s="68">
        <v>410000</v>
      </c>
      <c r="B184" s="53" t="s">
        <v>42</v>
      </c>
      <c r="C184" s="69">
        <f>C185+C190</f>
        <v>799500</v>
      </c>
      <c r="D184" s="69">
        <f t="shared" ref="D184" si="47">D185+D190</f>
        <v>862600</v>
      </c>
      <c r="E184" s="70">
        <f t="shared" si="35"/>
        <v>107.89243277048155</v>
      </c>
    </row>
    <row r="185" spans="1:5" s="16" customFormat="1" ht="19.5" x14ac:dyDescent="0.2">
      <c r="A185" s="68">
        <v>411000</v>
      </c>
      <c r="B185" s="53" t="s">
        <v>43</v>
      </c>
      <c r="C185" s="69">
        <f>SUM(C186:C189)</f>
        <v>697800</v>
      </c>
      <c r="D185" s="69">
        <f t="shared" ref="D185" si="48">SUM(D186:D189)</f>
        <v>765400</v>
      </c>
      <c r="E185" s="70">
        <f t="shared" si="35"/>
        <v>109.68758956721123</v>
      </c>
    </row>
    <row r="186" spans="1:5" s="16" customFormat="1" x14ac:dyDescent="0.2">
      <c r="A186" s="48">
        <v>411100</v>
      </c>
      <c r="B186" s="49" t="s">
        <v>44</v>
      </c>
      <c r="C186" s="57">
        <v>665000</v>
      </c>
      <c r="D186" s="66">
        <v>724900</v>
      </c>
      <c r="E186" s="67">
        <f t="shared" si="35"/>
        <v>109.00751879699249</v>
      </c>
    </row>
    <row r="187" spans="1:5" s="16" customFormat="1" ht="37.5" x14ac:dyDescent="0.2">
      <c r="A187" s="48">
        <v>411200</v>
      </c>
      <c r="B187" s="49" t="s">
        <v>45</v>
      </c>
      <c r="C187" s="57">
        <v>7000</v>
      </c>
      <c r="D187" s="66">
        <v>12200</v>
      </c>
      <c r="E187" s="67">
        <f t="shared" si="35"/>
        <v>174.28571428571428</v>
      </c>
    </row>
    <row r="188" spans="1:5" s="16" customFormat="1" ht="37.5" x14ac:dyDescent="0.2">
      <c r="A188" s="48">
        <v>411300</v>
      </c>
      <c r="B188" s="49" t="s">
        <v>46</v>
      </c>
      <c r="C188" s="57">
        <v>19400</v>
      </c>
      <c r="D188" s="66">
        <v>19200</v>
      </c>
      <c r="E188" s="67">
        <f t="shared" si="35"/>
        <v>98.969072164948457</v>
      </c>
    </row>
    <row r="189" spans="1:5" s="16" customFormat="1" x14ac:dyDescent="0.2">
      <c r="A189" s="48">
        <v>411400</v>
      </c>
      <c r="B189" s="49" t="s">
        <v>47</v>
      </c>
      <c r="C189" s="57">
        <v>6400</v>
      </c>
      <c r="D189" s="66">
        <v>9100</v>
      </c>
      <c r="E189" s="67">
        <f t="shared" si="35"/>
        <v>142.1875</v>
      </c>
    </row>
    <row r="190" spans="1:5" s="16" customFormat="1" ht="19.5" x14ac:dyDescent="0.2">
      <c r="A190" s="68">
        <v>412000</v>
      </c>
      <c r="B190" s="59" t="s">
        <v>48</v>
      </c>
      <c r="C190" s="69">
        <f>SUM(C191:C202)</f>
        <v>101700</v>
      </c>
      <c r="D190" s="69">
        <f t="shared" ref="D190" si="49">SUM(D191:D202)</f>
        <v>97200</v>
      </c>
      <c r="E190" s="70">
        <f t="shared" si="35"/>
        <v>95.575221238938056</v>
      </c>
    </row>
    <row r="191" spans="1:5" s="16" customFormat="1" x14ac:dyDescent="0.2">
      <c r="A191" s="48">
        <v>412100</v>
      </c>
      <c r="B191" s="49" t="s">
        <v>49</v>
      </c>
      <c r="C191" s="57">
        <v>42800</v>
      </c>
      <c r="D191" s="66">
        <v>42800</v>
      </c>
      <c r="E191" s="67">
        <f t="shared" si="35"/>
        <v>100</v>
      </c>
    </row>
    <row r="192" spans="1:5" s="16" customFormat="1" ht="37.5" x14ac:dyDescent="0.2">
      <c r="A192" s="48">
        <v>412200</v>
      </c>
      <c r="B192" s="49" t="s">
        <v>50</v>
      </c>
      <c r="C192" s="57">
        <v>28100</v>
      </c>
      <c r="D192" s="66">
        <v>29000</v>
      </c>
      <c r="E192" s="67">
        <f t="shared" si="35"/>
        <v>103.20284697508897</v>
      </c>
    </row>
    <row r="193" spans="1:5" s="16" customFormat="1" x14ac:dyDescent="0.2">
      <c r="A193" s="48">
        <v>412300</v>
      </c>
      <c r="B193" s="49" t="s">
        <v>51</v>
      </c>
      <c r="C193" s="57">
        <v>4100</v>
      </c>
      <c r="D193" s="66">
        <v>3500</v>
      </c>
      <c r="E193" s="67">
        <f t="shared" si="35"/>
        <v>85.365853658536579</v>
      </c>
    </row>
    <row r="194" spans="1:5" s="16" customFormat="1" x14ac:dyDescent="0.2">
      <c r="A194" s="48">
        <v>412500</v>
      </c>
      <c r="B194" s="49" t="s">
        <v>55</v>
      </c>
      <c r="C194" s="57">
        <v>4000</v>
      </c>
      <c r="D194" s="66">
        <v>4000</v>
      </c>
      <c r="E194" s="67">
        <f t="shared" si="35"/>
        <v>100</v>
      </c>
    </row>
    <row r="195" spans="1:5" s="16" customFormat="1" x14ac:dyDescent="0.2">
      <c r="A195" s="48">
        <v>412600</v>
      </c>
      <c r="B195" s="49" t="s">
        <v>56</v>
      </c>
      <c r="C195" s="57">
        <v>7000</v>
      </c>
      <c r="D195" s="66">
        <v>6900</v>
      </c>
      <c r="E195" s="67">
        <f t="shared" si="35"/>
        <v>98.571428571428584</v>
      </c>
    </row>
    <row r="196" spans="1:5" s="16" customFormat="1" x14ac:dyDescent="0.2">
      <c r="A196" s="48">
        <v>412700</v>
      </c>
      <c r="B196" s="49" t="s">
        <v>58</v>
      </c>
      <c r="C196" s="57">
        <v>4700.0000000000036</v>
      </c>
      <c r="D196" s="66">
        <v>4000</v>
      </c>
      <c r="E196" s="67">
        <f t="shared" ref="E196:E251" si="50">D196/C196*100</f>
        <v>85.106382978723332</v>
      </c>
    </row>
    <row r="197" spans="1:5" s="16" customFormat="1" x14ac:dyDescent="0.2">
      <c r="A197" s="48">
        <v>412900</v>
      </c>
      <c r="B197" s="49" t="s">
        <v>74</v>
      </c>
      <c r="C197" s="57">
        <v>1000</v>
      </c>
      <c r="D197" s="66">
        <v>500</v>
      </c>
      <c r="E197" s="67">
        <f t="shared" si="50"/>
        <v>50</v>
      </c>
    </row>
    <row r="198" spans="1:5" s="16" customFormat="1" x14ac:dyDescent="0.2">
      <c r="A198" s="48">
        <v>412900</v>
      </c>
      <c r="B198" s="60" t="s">
        <v>75</v>
      </c>
      <c r="C198" s="57">
        <v>3000</v>
      </c>
      <c r="D198" s="66">
        <v>1000</v>
      </c>
      <c r="E198" s="67">
        <f t="shared" si="50"/>
        <v>33.333333333333329</v>
      </c>
    </row>
    <row r="199" spans="1:5" s="16" customFormat="1" x14ac:dyDescent="0.2">
      <c r="A199" s="48">
        <v>412900</v>
      </c>
      <c r="B199" s="60" t="s">
        <v>76</v>
      </c>
      <c r="C199" s="57">
        <v>700</v>
      </c>
      <c r="D199" s="66">
        <v>700</v>
      </c>
      <c r="E199" s="67">
        <f t="shared" si="50"/>
        <v>100</v>
      </c>
    </row>
    <row r="200" spans="1:5" s="16" customFormat="1" x14ac:dyDescent="0.2">
      <c r="A200" s="48">
        <v>412900</v>
      </c>
      <c r="B200" s="60" t="s">
        <v>77</v>
      </c>
      <c r="C200" s="57">
        <v>3000</v>
      </c>
      <c r="D200" s="66">
        <v>1200</v>
      </c>
      <c r="E200" s="67">
        <f t="shared" si="50"/>
        <v>40</v>
      </c>
    </row>
    <row r="201" spans="1:5" s="16" customFormat="1" x14ac:dyDescent="0.2">
      <c r="A201" s="48">
        <v>412900</v>
      </c>
      <c r="B201" s="60" t="s">
        <v>78</v>
      </c>
      <c r="C201" s="57">
        <v>1300</v>
      </c>
      <c r="D201" s="66">
        <v>1400</v>
      </c>
      <c r="E201" s="67">
        <f t="shared" si="50"/>
        <v>107.69230769230769</v>
      </c>
    </row>
    <row r="202" spans="1:5" s="16" customFormat="1" x14ac:dyDescent="0.2">
      <c r="A202" s="48">
        <v>412900</v>
      </c>
      <c r="B202" s="49" t="s">
        <v>80</v>
      </c>
      <c r="C202" s="57">
        <v>2000</v>
      </c>
      <c r="D202" s="66">
        <v>2200</v>
      </c>
      <c r="E202" s="67">
        <f t="shared" si="50"/>
        <v>110.00000000000001</v>
      </c>
    </row>
    <row r="203" spans="1:5" s="16" customFormat="1" ht="19.5" x14ac:dyDescent="0.2">
      <c r="A203" s="68">
        <v>510000</v>
      </c>
      <c r="B203" s="59" t="s">
        <v>271</v>
      </c>
      <c r="C203" s="69">
        <f>C204+C206</f>
        <v>32400</v>
      </c>
      <c r="D203" s="69">
        <f t="shared" ref="D203" si="51">D204+D206</f>
        <v>2000</v>
      </c>
      <c r="E203" s="70">
        <f t="shared" si="50"/>
        <v>6.1728395061728394</v>
      </c>
    </row>
    <row r="204" spans="1:5" s="16" customFormat="1" ht="19.5" x14ac:dyDescent="0.2">
      <c r="A204" s="68">
        <v>511000</v>
      </c>
      <c r="B204" s="59" t="s">
        <v>272</v>
      </c>
      <c r="C204" s="69">
        <f>SUM(C205:C205)</f>
        <v>31400</v>
      </c>
      <c r="D204" s="69">
        <f t="shared" ref="D204" si="52">SUM(D205:D205)</f>
        <v>2000</v>
      </c>
      <c r="E204" s="70">
        <f t="shared" si="50"/>
        <v>6.369426751592357</v>
      </c>
    </row>
    <row r="205" spans="1:5" s="16" customFormat="1" x14ac:dyDescent="0.2">
      <c r="A205" s="48">
        <v>511300</v>
      </c>
      <c r="B205" s="49" t="s">
        <v>275</v>
      </c>
      <c r="C205" s="57">
        <v>31400</v>
      </c>
      <c r="D205" s="66">
        <v>2000</v>
      </c>
      <c r="E205" s="67">
        <f t="shared" si="50"/>
        <v>6.369426751592357</v>
      </c>
    </row>
    <row r="206" spans="1:5" s="16" customFormat="1" ht="19.5" x14ac:dyDescent="0.2">
      <c r="A206" s="68">
        <v>516000</v>
      </c>
      <c r="B206" s="59" t="s">
        <v>284</v>
      </c>
      <c r="C206" s="69">
        <f>C207</f>
        <v>999.99999999999989</v>
      </c>
      <c r="D206" s="69">
        <f t="shared" ref="D206" si="53">D207</f>
        <v>0</v>
      </c>
      <c r="E206" s="70">
        <f t="shared" si="50"/>
        <v>0</v>
      </c>
    </row>
    <row r="207" spans="1:5" s="16" customFormat="1" x14ac:dyDescent="0.2">
      <c r="A207" s="48">
        <v>516100</v>
      </c>
      <c r="B207" s="49" t="s">
        <v>284</v>
      </c>
      <c r="C207" s="57">
        <v>999.99999999999989</v>
      </c>
      <c r="D207" s="66">
        <v>0</v>
      </c>
      <c r="E207" s="67">
        <f t="shared" si="50"/>
        <v>0</v>
      </c>
    </row>
    <row r="208" spans="1:5" s="71" customFormat="1" ht="19.5" x14ac:dyDescent="0.2">
      <c r="A208" s="68">
        <v>630000</v>
      </c>
      <c r="B208" s="59" t="s">
        <v>305</v>
      </c>
      <c r="C208" s="69">
        <f t="shared" ref="C208:C209" si="54">C209</f>
        <v>17800</v>
      </c>
      <c r="D208" s="69">
        <f t="shared" ref="D208:D209" si="55">D209</f>
        <v>8000</v>
      </c>
      <c r="E208" s="70">
        <f t="shared" si="50"/>
        <v>44.943820224719097</v>
      </c>
    </row>
    <row r="209" spans="1:5" s="71" customFormat="1" ht="19.5" x14ac:dyDescent="0.2">
      <c r="A209" s="68">
        <v>638000</v>
      </c>
      <c r="B209" s="59" t="s">
        <v>314</v>
      </c>
      <c r="C209" s="69">
        <f t="shared" si="54"/>
        <v>17800</v>
      </c>
      <c r="D209" s="69">
        <f t="shared" si="55"/>
        <v>8000</v>
      </c>
      <c r="E209" s="70">
        <f t="shared" si="50"/>
        <v>44.943820224719097</v>
      </c>
    </row>
    <row r="210" spans="1:5" s="16" customFormat="1" x14ac:dyDescent="0.2">
      <c r="A210" s="48">
        <v>638100</v>
      </c>
      <c r="B210" s="49" t="s">
        <v>315</v>
      </c>
      <c r="C210" s="57">
        <v>17800</v>
      </c>
      <c r="D210" s="66">
        <v>8000</v>
      </c>
      <c r="E210" s="67">
        <f t="shared" si="50"/>
        <v>44.943820224719097</v>
      </c>
    </row>
    <row r="211" spans="1:5" s="16" customFormat="1" x14ac:dyDescent="0.2">
      <c r="A211" s="24"/>
      <c r="B211" s="63" t="s">
        <v>324</v>
      </c>
      <c r="C211" s="75">
        <f>C184+C203+C208</f>
        <v>849700</v>
      </c>
      <c r="D211" s="75">
        <f t="shared" ref="D211" si="56">D184+D203+D208</f>
        <v>872600</v>
      </c>
      <c r="E211" s="76">
        <f t="shared" si="50"/>
        <v>102.69506884782864</v>
      </c>
    </row>
    <row r="212" spans="1:5" s="16" customFormat="1" x14ac:dyDescent="0.2">
      <c r="A212" s="28"/>
      <c r="B212" s="33"/>
      <c r="C212" s="34"/>
      <c r="D212" s="34"/>
      <c r="E212" s="51"/>
    </row>
    <row r="213" spans="1:5" s="16" customFormat="1" x14ac:dyDescent="0.2">
      <c r="A213" s="45"/>
      <c r="B213" s="33"/>
      <c r="C213" s="66"/>
      <c r="D213" s="66"/>
      <c r="E213" s="67"/>
    </row>
    <row r="214" spans="1:5" s="16" customFormat="1" ht="19.5" x14ac:dyDescent="0.2">
      <c r="A214" s="48" t="s">
        <v>336</v>
      </c>
      <c r="B214" s="59"/>
      <c r="C214" s="66"/>
      <c r="D214" s="66"/>
      <c r="E214" s="67"/>
    </row>
    <row r="215" spans="1:5" s="16" customFormat="1" ht="19.5" x14ac:dyDescent="0.2">
      <c r="A215" s="48" t="s">
        <v>331</v>
      </c>
      <c r="B215" s="59"/>
      <c r="C215" s="66"/>
      <c r="D215" s="66"/>
      <c r="E215" s="67"/>
    </row>
    <row r="216" spans="1:5" s="16" customFormat="1" ht="19.5" x14ac:dyDescent="0.2">
      <c r="A216" s="48" t="s">
        <v>337</v>
      </c>
      <c r="B216" s="59"/>
      <c r="C216" s="66"/>
      <c r="D216" s="66"/>
      <c r="E216" s="67"/>
    </row>
    <row r="217" spans="1:5" s="16" customFormat="1" ht="19.5" x14ac:dyDescent="0.2">
      <c r="A217" s="48" t="s">
        <v>323</v>
      </c>
      <c r="B217" s="59"/>
      <c r="C217" s="66"/>
      <c r="D217" s="66"/>
      <c r="E217" s="67"/>
    </row>
    <row r="218" spans="1:5" s="16" customFormat="1" x14ac:dyDescent="0.2">
      <c r="A218" s="48"/>
      <c r="B218" s="50"/>
      <c r="C218" s="34"/>
      <c r="D218" s="34"/>
      <c r="E218" s="51"/>
    </row>
    <row r="219" spans="1:5" s="16" customFormat="1" ht="19.5" x14ac:dyDescent="0.2">
      <c r="A219" s="68">
        <v>410000</v>
      </c>
      <c r="B219" s="53" t="s">
        <v>42</v>
      </c>
      <c r="C219" s="69">
        <f t="shared" ref="C219" si="57">C220+C225</f>
        <v>184400</v>
      </c>
      <c r="D219" s="69">
        <f t="shared" ref="D219" si="58">D220+D225</f>
        <v>188300</v>
      </c>
      <c r="E219" s="70">
        <f t="shared" si="50"/>
        <v>102.11496746203905</v>
      </c>
    </row>
    <row r="220" spans="1:5" s="16" customFormat="1" ht="19.5" x14ac:dyDescent="0.2">
      <c r="A220" s="68">
        <v>411000</v>
      </c>
      <c r="B220" s="53" t="s">
        <v>43</v>
      </c>
      <c r="C220" s="69">
        <f t="shared" ref="C220" si="59">SUM(C221:C224)</f>
        <v>15100</v>
      </c>
      <c r="D220" s="69">
        <f t="shared" ref="D220" si="60">SUM(D221:D224)</f>
        <v>31900</v>
      </c>
      <c r="E220" s="70">
        <f t="shared" si="50"/>
        <v>211.25827814569536</v>
      </c>
    </row>
    <row r="221" spans="1:5" s="16" customFormat="1" x14ac:dyDescent="0.2">
      <c r="A221" s="48">
        <v>411100</v>
      </c>
      <c r="B221" s="49" t="s">
        <v>44</v>
      </c>
      <c r="C221" s="57">
        <v>13000</v>
      </c>
      <c r="D221" s="66">
        <v>29000</v>
      </c>
      <c r="E221" s="67">
        <f t="shared" si="50"/>
        <v>223.07692307692309</v>
      </c>
    </row>
    <row r="222" spans="1:5" s="16" customFormat="1" ht="37.5" x14ac:dyDescent="0.2">
      <c r="A222" s="48">
        <v>411200</v>
      </c>
      <c r="B222" s="49" t="s">
        <v>45</v>
      </c>
      <c r="C222" s="57">
        <v>600</v>
      </c>
      <c r="D222" s="66">
        <v>1000</v>
      </c>
      <c r="E222" s="67">
        <f t="shared" si="50"/>
        <v>166.66666666666669</v>
      </c>
    </row>
    <row r="223" spans="1:5" s="16" customFormat="1" ht="37.5" x14ac:dyDescent="0.2">
      <c r="A223" s="48">
        <v>411300</v>
      </c>
      <c r="B223" s="49" t="s">
        <v>46</v>
      </c>
      <c r="C223" s="57">
        <v>700</v>
      </c>
      <c r="D223" s="66">
        <v>1900</v>
      </c>
      <c r="E223" s="67">
        <f t="shared" si="50"/>
        <v>271.42857142857144</v>
      </c>
    </row>
    <row r="224" spans="1:5" s="16" customFormat="1" x14ac:dyDescent="0.2">
      <c r="A224" s="48">
        <v>411400</v>
      </c>
      <c r="B224" s="49" t="s">
        <v>47</v>
      </c>
      <c r="C224" s="57">
        <v>800</v>
      </c>
      <c r="D224" s="66">
        <v>0</v>
      </c>
      <c r="E224" s="67">
        <f t="shared" si="50"/>
        <v>0</v>
      </c>
    </row>
    <row r="225" spans="1:5" s="16" customFormat="1" ht="19.5" x14ac:dyDescent="0.2">
      <c r="A225" s="68">
        <v>412000</v>
      </c>
      <c r="B225" s="59" t="s">
        <v>48</v>
      </c>
      <c r="C225" s="69">
        <f>SUM(C226:C236)</f>
        <v>169300</v>
      </c>
      <c r="D225" s="69">
        <f t="shared" ref="D225" si="61">SUM(D226:D236)</f>
        <v>156400</v>
      </c>
      <c r="E225" s="70">
        <f t="shared" si="50"/>
        <v>92.380389840519783</v>
      </c>
    </row>
    <row r="226" spans="1:5" s="16" customFormat="1" x14ac:dyDescent="0.2">
      <c r="A226" s="48">
        <v>412100</v>
      </c>
      <c r="B226" s="49" t="s">
        <v>49</v>
      </c>
      <c r="C226" s="57">
        <v>4000</v>
      </c>
      <c r="D226" s="66">
        <v>2000</v>
      </c>
      <c r="E226" s="67">
        <f t="shared" si="50"/>
        <v>50</v>
      </c>
    </row>
    <row r="227" spans="1:5" s="16" customFormat="1" ht="37.5" x14ac:dyDescent="0.2">
      <c r="A227" s="48">
        <v>412200</v>
      </c>
      <c r="B227" s="49" t="s">
        <v>50</v>
      </c>
      <c r="C227" s="57">
        <v>4600</v>
      </c>
      <c r="D227" s="66">
        <v>7000</v>
      </c>
      <c r="E227" s="67">
        <f t="shared" si="50"/>
        <v>152.17391304347828</v>
      </c>
    </row>
    <row r="228" spans="1:5" s="16" customFormat="1" x14ac:dyDescent="0.2">
      <c r="A228" s="48">
        <v>412300</v>
      </c>
      <c r="B228" s="49" t="s">
        <v>51</v>
      </c>
      <c r="C228" s="57">
        <v>2000</v>
      </c>
      <c r="D228" s="66">
        <v>2500</v>
      </c>
      <c r="E228" s="67">
        <f t="shared" si="50"/>
        <v>125</v>
      </c>
    </row>
    <row r="229" spans="1:5" s="16" customFormat="1" x14ac:dyDescent="0.2">
      <c r="A229" s="48">
        <v>412500</v>
      </c>
      <c r="B229" s="49" t="s">
        <v>55</v>
      </c>
      <c r="C229" s="57">
        <v>5100</v>
      </c>
      <c r="D229" s="66">
        <v>8000</v>
      </c>
      <c r="E229" s="67">
        <f t="shared" si="50"/>
        <v>156.86274509803923</v>
      </c>
    </row>
    <row r="230" spans="1:5" s="16" customFormat="1" x14ac:dyDescent="0.2">
      <c r="A230" s="48">
        <v>412600</v>
      </c>
      <c r="B230" s="49" t="s">
        <v>56</v>
      </c>
      <c r="C230" s="57">
        <v>7500</v>
      </c>
      <c r="D230" s="66">
        <v>7500</v>
      </c>
      <c r="E230" s="67">
        <f t="shared" si="50"/>
        <v>100</v>
      </c>
    </row>
    <row r="231" spans="1:5" s="16" customFormat="1" x14ac:dyDescent="0.2">
      <c r="A231" s="48">
        <v>412700</v>
      </c>
      <c r="B231" s="49" t="s">
        <v>58</v>
      </c>
      <c r="C231" s="57">
        <v>4600</v>
      </c>
      <c r="D231" s="66">
        <v>4600</v>
      </c>
      <c r="E231" s="67">
        <f t="shared" si="50"/>
        <v>100</v>
      </c>
    </row>
    <row r="232" spans="1:5" s="16" customFormat="1" x14ac:dyDescent="0.2">
      <c r="A232" s="48">
        <v>412900</v>
      </c>
      <c r="B232" s="60" t="s">
        <v>74</v>
      </c>
      <c r="C232" s="57">
        <v>500</v>
      </c>
      <c r="D232" s="66">
        <v>500</v>
      </c>
      <c r="E232" s="67">
        <f t="shared" si="50"/>
        <v>100</v>
      </c>
    </row>
    <row r="233" spans="1:5" s="16" customFormat="1" x14ac:dyDescent="0.2">
      <c r="A233" s="48">
        <v>412900</v>
      </c>
      <c r="B233" s="49" t="s">
        <v>75</v>
      </c>
      <c r="C233" s="57">
        <v>139700</v>
      </c>
      <c r="D233" s="66">
        <v>122700</v>
      </c>
      <c r="E233" s="67">
        <f t="shared" si="50"/>
        <v>87.831066571224042</v>
      </c>
    </row>
    <row r="234" spans="1:5" s="16" customFormat="1" x14ac:dyDescent="0.2">
      <c r="A234" s="48">
        <v>412900</v>
      </c>
      <c r="B234" s="60" t="s">
        <v>76</v>
      </c>
      <c r="C234" s="57">
        <v>1000</v>
      </c>
      <c r="D234" s="66">
        <v>1000</v>
      </c>
      <c r="E234" s="67">
        <f t="shared" si="50"/>
        <v>100</v>
      </c>
    </row>
    <row r="235" spans="1:5" s="16" customFormat="1" x14ac:dyDescent="0.2">
      <c r="A235" s="48">
        <v>412900</v>
      </c>
      <c r="B235" s="60" t="s">
        <v>77</v>
      </c>
      <c r="C235" s="57">
        <v>100</v>
      </c>
      <c r="D235" s="66">
        <v>100</v>
      </c>
      <c r="E235" s="67">
        <f t="shared" si="50"/>
        <v>100</v>
      </c>
    </row>
    <row r="236" spans="1:5" s="16" customFormat="1" x14ac:dyDescent="0.2">
      <c r="A236" s="48">
        <v>412900</v>
      </c>
      <c r="B236" s="49" t="s">
        <v>80</v>
      </c>
      <c r="C236" s="57">
        <v>200</v>
      </c>
      <c r="D236" s="66">
        <v>500</v>
      </c>
      <c r="E236" s="67">
        <f t="shared" si="50"/>
        <v>250</v>
      </c>
    </row>
    <row r="237" spans="1:5" s="16" customFormat="1" x14ac:dyDescent="0.2">
      <c r="A237" s="77"/>
      <c r="B237" s="63" t="s">
        <v>324</v>
      </c>
      <c r="C237" s="75">
        <f>C219</f>
        <v>184400</v>
      </c>
      <c r="D237" s="75">
        <f>D219</f>
        <v>188300</v>
      </c>
      <c r="E237" s="76">
        <f t="shared" si="50"/>
        <v>102.11496746203905</v>
      </c>
    </row>
    <row r="238" spans="1:5" s="16" customFormat="1" x14ac:dyDescent="0.2">
      <c r="A238" s="45"/>
      <c r="B238" s="33"/>
      <c r="C238" s="66"/>
      <c r="D238" s="66"/>
      <c r="E238" s="67"/>
    </row>
    <row r="239" spans="1:5" s="16" customFormat="1" ht="19.5" x14ac:dyDescent="0.2">
      <c r="A239" s="48" t="s">
        <v>338</v>
      </c>
      <c r="B239" s="59"/>
      <c r="C239" s="66"/>
      <c r="D239" s="66"/>
      <c r="E239" s="67"/>
    </row>
    <row r="240" spans="1:5" s="16" customFormat="1" ht="19.5" x14ac:dyDescent="0.2">
      <c r="A240" s="48" t="s">
        <v>331</v>
      </c>
      <c r="B240" s="59"/>
      <c r="C240" s="66"/>
      <c r="D240" s="66"/>
      <c r="E240" s="67"/>
    </row>
    <row r="241" spans="1:5" s="16" customFormat="1" ht="19.5" x14ac:dyDescent="0.2">
      <c r="A241" s="48" t="s">
        <v>339</v>
      </c>
      <c r="B241" s="59"/>
      <c r="C241" s="66"/>
      <c r="D241" s="66"/>
      <c r="E241" s="67"/>
    </row>
    <row r="242" spans="1:5" s="16" customFormat="1" ht="19.5" x14ac:dyDescent="0.2">
      <c r="A242" s="48" t="s">
        <v>323</v>
      </c>
      <c r="B242" s="59"/>
      <c r="C242" s="66"/>
      <c r="D242" s="66"/>
      <c r="E242" s="67"/>
    </row>
    <row r="243" spans="1:5" s="16" customFormat="1" x14ac:dyDescent="0.2">
      <c r="A243" s="48"/>
      <c r="B243" s="50"/>
      <c r="C243" s="34"/>
      <c r="D243" s="34"/>
      <c r="E243" s="51"/>
    </row>
    <row r="244" spans="1:5" s="16" customFormat="1" ht="19.5" x14ac:dyDescent="0.2">
      <c r="A244" s="68">
        <v>410000</v>
      </c>
      <c r="B244" s="53" t="s">
        <v>42</v>
      </c>
      <c r="C244" s="69">
        <f>C245</f>
        <v>128100</v>
      </c>
      <c r="D244" s="69">
        <f>D245</f>
        <v>149600</v>
      </c>
      <c r="E244" s="70">
        <f t="shared" si="50"/>
        <v>116.78376268540202</v>
      </c>
    </row>
    <row r="245" spans="1:5" s="16" customFormat="1" ht="19.5" x14ac:dyDescent="0.2">
      <c r="A245" s="68">
        <v>412000</v>
      </c>
      <c r="B245" s="59" t="s">
        <v>48</v>
      </c>
      <c r="C245" s="69">
        <f>SUM(C246:C251)</f>
        <v>128100</v>
      </c>
      <c r="D245" s="69">
        <f>SUM(D246:D251)</f>
        <v>149600</v>
      </c>
      <c r="E245" s="70">
        <f t="shared" si="50"/>
        <v>116.78376268540202</v>
      </c>
    </row>
    <row r="246" spans="1:5" s="16" customFormat="1" x14ac:dyDescent="0.2">
      <c r="A246" s="74">
        <v>412100</v>
      </c>
      <c r="B246" s="49" t="s">
        <v>49</v>
      </c>
      <c r="C246" s="57">
        <v>0</v>
      </c>
      <c r="D246" s="66">
        <v>18000</v>
      </c>
      <c r="E246" s="67">
        <v>0</v>
      </c>
    </row>
    <row r="247" spans="1:5" s="16" customFormat="1" ht="37.5" x14ac:dyDescent="0.2">
      <c r="A247" s="48">
        <v>412200</v>
      </c>
      <c r="B247" s="49" t="s">
        <v>50</v>
      </c>
      <c r="C247" s="57">
        <v>400</v>
      </c>
      <c r="D247" s="66">
        <v>800</v>
      </c>
      <c r="E247" s="67">
        <f t="shared" si="50"/>
        <v>200</v>
      </c>
    </row>
    <row r="248" spans="1:5" s="16" customFormat="1" x14ac:dyDescent="0.2">
      <c r="A248" s="48">
        <v>412300</v>
      </c>
      <c r="B248" s="49" t="s">
        <v>51</v>
      </c>
      <c r="C248" s="57">
        <v>2000</v>
      </c>
      <c r="D248" s="66">
        <v>1600</v>
      </c>
      <c r="E248" s="67">
        <f t="shared" si="50"/>
        <v>80</v>
      </c>
    </row>
    <row r="249" spans="1:5" s="16" customFormat="1" x14ac:dyDescent="0.2">
      <c r="A249" s="48">
        <v>412600</v>
      </c>
      <c r="B249" s="49" t="s">
        <v>56</v>
      </c>
      <c r="C249" s="57">
        <v>6400</v>
      </c>
      <c r="D249" s="66">
        <v>6700</v>
      </c>
      <c r="E249" s="67">
        <f t="shared" si="50"/>
        <v>104.6875</v>
      </c>
    </row>
    <row r="250" spans="1:5" s="16" customFormat="1" x14ac:dyDescent="0.2">
      <c r="A250" s="48">
        <v>412700</v>
      </c>
      <c r="B250" s="49" t="s">
        <v>58</v>
      </c>
      <c r="C250" s="57">
        <v>300</v>
      </c>
      <c r="D250" s="66">
        <v>0</v>
      </c>
      <c r="E250" s="67">
        <f t="shared" si="50"/>
        <v>0</v>
      </c>
    </row>
    <row r="251" spans="1:5" s="16" customFormat="1" x14ac:dyDescent="0.2">
      <c r="A251" s="48">
        <v>412900</v>
      </c>
      <c r="B251" s="49" t="s">
        <v>75</v>
      </c>
      <c r="C251" s="57">
        <v>119000</v>
      </c>
      <c r="D251" s="66">
        <v>122500</v>
      </c>
      <c r="E251" s="67">
        <f t="shared" si="50"/>
        <v>102.94117647058823</v>
      </c>
    </row>
    <row r="252" spans="1:5" s="16" customFormat="1" x14ac:dyDescent="0.2">
      <c r="A252" s="77"/>
      <c r="B252" s="63" t="s">
        <v>324</v>
      </c>
      <c r="C252" s="75">
        <f>C244</f>
        <v>128100</v>
      </c>
      <c r="D252" s="75">
        <f>D244</f>
        <v>149600</v>
      </c>
      <c r="E252" s="76">
        <f t="shared" ref="E252:E311" si="62">D252/C252*100</f>
        <v>116.78376268540202</v>
      </c>
    </row>
    <row r="253" spans="1:5" s="16" customFormat="1" x14ac:dyDescent="0.2">
      <c r="A253" s="32"/>
      <c r="B253" s="33"/>
      <c r="C253" s="34"/>
      <c r="D253" s="34"/>
      <c r="E253" s="51"/>
    </row>
    <row r="254" spans="1:5" s="16" customFormat="1" x14ac:dyDescent="0.2">
      <c r="A254" s="32"/>
      <c r="B254" s="33"/>
      <c r="C254" s="34"/>
      <c r="D254" s="34"/>
      <c r="E254" s="51"/>
    </row>
    <row r="255" spans="1:5" s="16" customFormat="1" ht="19.5" x14ac:dyDescent="0.2">
      <c r="A255" s="48" t="s">
        <v>340</v>
      </c>
      <c r="B255" s="59"/>
      <c r="C255" s="34"/>
      <c r="D255" s="34"/>
      <c r="E255" s="51"/>
    </row>
    <row r="256" spans="1:5" s="16" customFormat="1" ht="19.5" x14ac:dyDescent="0.2">
      <c r="A256" s="48" t="s">
        <v>326</v>
      </c>
      <c r="B256" s="59"/>
      <c r="C256" s="34"/>
      <c r="D256" s="34"/>
      <c r="E256" s="51"/>
    </row>
    <row r="257" spans="1:5" s="16" customFormat="1" ht="19.5" x14ac:dyDescent="0.2">
      <c r="A257" s="48" t="s">
        <v>341</v>
      </c>
      <c r="B257" s="59"/>
      <c r="C257" s="34"/>
      <c r="D257" s="34"/>
      <c r="E257" s="51"/>
    </row>
    <row r="258" spans="1:5" s="16" customFormat="1" ht="19.5" x14ac:dyDescent="0.2">
      <c r="A258" s="48" t="s">
        <v>323</v>
      </c>
      <c r="B258" s="59"/>
      <c r="C258" s="34"/>
      <c r="D258" s="34"/>
      <c r="E258" s="51"/>
    </row>
    <row r="259" spans="1:5" s="16" customFormat="1" x14ac:dyDescent="0.2">
      <c r="A259" s="48"/>
      <c r="B259" s="50"/>
      <c r="C259" s="34"/>
      <c r="D259" s="34"/>
      <c r="E259" s="51"/>
    </row>
    <row r="260" spans="1:5" s="71" customFormat="1" ht="19.5" x14ac:dyDescent="0.2">
      <c r="A260" s="68">
        <v>410000</v>
      </c>
      <c r="B260" s="53" t="s">
        <v>42</v>
      </c>
      <c r="C260" s="69">
        <f t="shared" ref="C260" si="63">C261+C266</f>
        <v>408300</v>
      </c>
      <c r="D260" s="69">
        <f t="shared" ref="D260" si="64">D261+D266</f>
        <v>475500</v>
      </c>
      <c r="E260" s="70">
        <f t="shared" si="62"/>
        <v>116.45848640705363</v>
      </c>
    </row>
    <row r="261" spans="1:5" s="71" customFormat="1" ht="19.5" x14ac:dyDescent="0.2">
      <c r="A261" s="68">
        <v>411000</v>
      </c>
      <c r="B261" s="53" t="s">
        <v>43</v>
      </c>
      <c r="C261" s="69">
        <f t="shared" ref="C261" si="65">SUM(C262:C265)</f>
        <v>123400</v>
      </c>
      <c r="D261" s="69">
        <f t="shared" ref="D261" si="66">SUM(D262:D265)</f>
        <v>189300</v>
      </c>
      <c r="E261" s="70">
        <f t="shared" si="62"/>
        <v>153.40356564019447</v>
      </c>
    </row>
    <row r="262" spans="1:5" s="16" customFormat="1" x14ac:dyDescent="0.2">
      <c r="A262" s="48">
        <v>411100</v>
      </c>
      <c r="B262" s="49" t="s">
        <v>44</v>
      </c>
      <c r="C262" s="57">
        <v>105200</v>
      </c>
      <c r="D262" s="66">
        <v>168500</v>
      </c>
      <c r="E262" s="67">
        <f t="shared" si="62"/>
        <v>160.17110266159696</v>
      </c>
    </row>
    <row r="263" spans="1:5" s="16" customFormat="1" ht="37.5" x14ac:dyDescent="0.2">
      <c r="A263" s="48">
        <v>411200</v>
      </c>
      <c r="B263" s="49" t="s">
        <v>45</v>
      </c>
      <c r="C263" s="57">
        <v>10500</v>
      </c>
      <c r="D263" s="66">
        <v>12800</v>
      </c>
      <c r="E263" s="67">
        <f t="shared" si="62"/>
        <v>121.90476190476191</v>
      </c>
    </row>
    <row r="264" spans="1:5" s="16" customFormat="1" ht="37.5" x14ac:dyDescent="0.2">
      <c r="A264" s="48">
        <v>411300</v>
      </c>
      <c r="B264" s="49" t="s">
        <v>46</v>
      </c>
      <c r="C264" s="57">
        <v>3800</v>
      </c>
      <c r="D264" s="66">
        <v>3000</v>
      </c>
      <c r="E264" s="67">
        <f t="shared" si="62"/>
        <v>78.94736842105263</v>
      </c>
    </row>
    <row r="265" spans="1:5" s="16" customFormat="1" x14ac:dyDescent="0.2">
      <c r="A265" s="48">
        <v>411400</v>
      </c>
      <c r="B265" s="49" t="s">
        <v>47</v>
      </c>
      <c r="C265" s="57">
        <v>3900</v>
      </c>
      <c r="D265" s="66">
        <v>5000</v>
      </c>
      <c r="E265" s="67">
        <f t="shared" si="62"/>
        <v>128.2051282051282</v>
      </c>
    </row>
    <row r="266" spans="1:5" s="71" customFormat="1" ht="19.5" x14ac:dyDescent="0.2">
      <c r="A266" s="68">
        <v>412000</v>
      </c>
      <c r="B266" s="59" t="s">
        <v>48</v>
      </c>
      <c r="C266" s="69">
        <f>SUM(C267:C278)</f>
        <v>284900</v>
      </c>
      <c r="D266" s="69">
        <f t="shared" ref="D266" si="67">SUM(D267:D278)</f>
        <v>286200</v>
      </c>
      <c r="E266" s="70">
        <f t="shared" si="62"/>
        <v>100.45630045630045</v>
      </c>
    </row>
    <row r="267" spans="1:5" s="16" customFormat="1" x14ac:dyDescent="0.2">
      <c r="A267" s="48">
        <v>412100</v>
      </c>
      <c r="B267" s="49" t="s">
        <v>49</v>
      </c>
      <c r="C267" s="57">
        <v>45800</v>
      </c>
      <c r="D267" s="66">
        <v>46800</v>
      </c>
      <c r="E267" s="67">
        <f t="shared" si="62"/>
        <v>102.18340611353712</v>
      </c>
    </row>
    <row r="268" spans="1:5" s="16" customFormat="1" ht="37.5" x14ac:dyDescent="0.2">
      <c r="A268" s="48">
        <v>412200</v>
      </c>
      <c r="B268" s="49" t="s">
        <v>50</v>
      </c>
      <c r="C268" s="57">
        <v>16800</v>
      </c>
      <c r="D268" s="66">
        <v>18200</v>
      </c>
      <c r="E268" s="67">
        <f t="shared" si="62"/>
        <v>108.33333333333333</v>
      </c>
    </row>
    <row r="269" spans="1:5" s="16" customFormat="1" x14ac:dyDescent="0.2">
      <c r="A269" s="48">
        <v>412300</v>
      </c>
      <c r="B269" s="49" t="s">
        <v>51</v>
      </c>
      <c r="C269" s="57">
        <v>6000</v>
      </c>
      <c r="D269" s="66">
        <v>7000</v>
      </c>
      <c r="E269" s="67">
        <f t="shared" si="62"/>
        <v>116.66666666666667</v>
      </c>
    </row>
    <row r="270" spans="1:5" s="16" customFormat="1" x14ac:dyDescent="0.2">
      <c r="A270" s="48">
        <v>412500</v>
      </c>
      <c r="B270" s="49" t="s">
        <v>55</v>
      </c>
      <c r="C270" s="57">
        <v>800</v>
      </c>
      <c r="D270" s="66">
        <v>1000</v>
      </c>
      <c r="E270" s="67">
        <f t="shared" si="62"/>
        <v>125</v>
      </c>
    </row>
    <row r="271" spans="1:5" s="16" customFormat="1" x14ac:dyDescent="0.2">
      <c r="A271" s="48">
        <v>412600</v>
      </c>
      <c r="B271" s="49" t="s">
        <v>56</v>
      </c>
      <c r="C271" s="57">
        <v>14200.000000000002</v>
      </c>
      <c r="D271" s="66">
        <v>12900</v>
      </c>
      <c r="E271" s="67">
        <f t="shared" si="62"/>
        <v>90.845070422535201</v>
      </c>
    </row>
    <row r="272" spans="1:5" s="16" customFormat="1" x14ac:dyDescent="0.2">
      <c r="A272" s="48">
        <v>412700</v>
      </c>
      <c r="B272" s="49" t="s">
        <v>58</v>
      </c>
      <c r="C272" s="57">
        <v>33800</v>
      </c>
      <c r="D272" s="66">
        <v>25500</v>
      </c>
      <c r="E272" s="67">
        <f t="shared" si="62"/>
        <v>75.443786982248511</v>
      </c>
    </row>
    <row r="273" spans="1:5" s="16" customFormat="1" x14ac:dyDescent="0.2">
      <c r="A273" s="48">
        <v>412900</v>
      </c>
      <c r="B273" s="49" t="s">
        <v>74</v>
      </c>
      <c r="C273" s="57">
        <v>12000</v>
      </c>
      <c r="D273" s="66">
        <v>13000</v>
      </c>
      <c r="E273" s="67">
        <f t="shared" si="62"/>
        <v>108.33333333333333</v>
      </c>
    </row>
    <row r="274" spans="1:5" s="16" customFormat="1" x14ac:dyDescent="0.2">
      <c r="A274" s="48">
        <v>412900</v>
      </c>
      <c r="B274" s="60" t="s">
        <v>75</v>
      </c>
      <c r="C274" s="57">
        <v>149000</v>
      </c>
      <c r="D274" s="66">
        <v>155000</v>
      </c>
      <c r="E274" s="67">
        <f t="shared" si="62"/>
        <v>104.02684563758389</v>
      </c>
    </row>
    <row r="275" spans="1:5" s="16" customFormat="1" x14ac:dyDescent="0.2">
      <c r="A275" s="48">
        <v>412900</v>
      </c>
      <c r="B275" s="60" t="s">
        <v>76</v>
      </c>
      <c r="C275" s="57">
        <v>6100</v>
      </c>
      <c r="D275" s="66">
        <v>6100</v>
      </c>
      <c r="E275" s="67">
        <f t="shared" si="62"/>
        <v>100</v>
      </c>
    </row>
    <row r="276" spans="1:5" s="16" customFormat="1" x14ac:dyDescent="0.2">
      <c r="A276" s="48">
        <v>412900</v>
      </c>
      <c r="B276" s="60" t="s">
        <v>77</v>
      </c>
      <c r="C276" s="57">
        <v>0</v>
      </c>
      <c r="D276" s="66">
        <v>300</v>
      </c>
      <c r="E276" s="67">
        <v>0</v>
      </c>
    </row>
    <row r="277" spans="1:5" s="16" customFormat="1" x14ac:dyDescent="0.2">
      <c r="A277" s="48">
        <v>412900</v>
      </c>
      <c r="B277" s="60" t="s">
        <v>78</v>
      </c>
      <c r="C277" s="57">
        <v>200</v>
      </c>
      <c r="D277" s="66">
        <v>0</v>
      </c>
      <c r="E277" s="67">
        <f t="shared" si="62"/>
        <v>0</v>
      </c>
    </row>
    <row r="278" spans="1:5" s="16" customFormat="1" x14ac:dyDescent="0.2">
      <c r="A278" s="48">
        <v>412900</v>
      </c>
      <c r="B278" s="49" t="s">
        <v>80</v>
      </c>
      <c r="C278" s="57">
        <v>200</v>
      </c>
      <c r="D278" s="66">
        <v>400</v>
      </c>
      <c r="E278" s="67">
        <f t="shared" si="62"/>
        <v>200</v>
      </c>
    </row>
    <row r="279" spans="1:5" s="71" customFormat="1" ht="19.5" x14ac:dyDescent="0.2">
      <c r="A279" s="68">
        <v>510000</v>
      </c>
      <c r="B279" s="59" t="s">
        <v>271</v>
      </c>
      <c r="C279" s="69">
        <f>C280</f>
        <v>6000</v>
      </c>
      <c r="D279" s="69">
        <f t="shared" ref="D279" si="68">D280</f>
        <v>10200</v>
      </c>
      <c r="E279" s="70">
        <f t="shared" si="62"/>
        <v>170</v>
      </c>
    </row>
    <row r="280" spans="1:5" s="71" customFormat="1" ht="19.5" x14ac:dyDescent="0.2">
      <c r="A280" s="68">
        <v>511000</v>
      </c>
      <c r="B280" s="59" t="s">
        <v>272</v>
      </c>
      <c r="C280" s="69">
        <f>SUM(C281)</f>
        <v>6000</v>
      </c>
      <c r="D280" s="69">
        <f t="shared" ref="D280" si="69">SUM(D281)</f>
        <v>10200</v>
      </c>
      <c r="E280" s="70">
        <f t="shared" si="62"/>
        <v>170</v>
      </c>
    </row>
    <row r="281" spans="1:5" s="16" customFormat="1" x14ac:dyDescent="0.2">
      <c r="A281" s="48">
        <v>511300</v>
      </c>
      <c r="B281" s="49" t="s">
        <v>275</v>
      </c>
      <c r="C281" s="57">
        <v>6000</v>
      </c>
      <c r="D281" s="66">
        <v>10200</v>
      </c>
      <c r="E281" s="67">
        <f t="shared" si="62"/>
        <v>170</v>
      </c>
    </row>
    <row r="282" spans="1:5" s="16" customFormat="1" x14ac:dyDescent="0.2">
      <c r="A282" s="24"/>
      <c r="B282" s="63" t="s">
        <v>324</v>
      </c>
      <c r="C282" s="75">
        <f>C260+C279</f>
        <v>414300</v>
      </c>
      <c r="D282" s="75">
        <f t="shared" ref="D282" si="70">D260+D279</f>
        <v>485700</v>
      </c>
      <c r="E282" s="76">
        <f t="shared" si="62"/>
        <v>117.23388848660392</v>
      </c>
    </row>
    <row r="283" spans="1:5" s="16" customFormat="1" x14ac:dyDescent="0.2">
      <c r="A283" s="45"/>
      <c r="B283" s="33"/>
      <c r="C283" s="66"/>
      <c r="D283" s="66"/>
      <c r="E283" s="67"/>
    </row>
    <row r="284" spans="1:5" s="16" customFormat="1" x14ac:dyDescent="0.2">
      <c r="A284" s="45"/>
      <c r="B284" s="33"/>
      <c r="C284" s="66"/>
      <c r="D284" s="66"/>
      <c r="E284" s="67"/>
    </row>
    <row r="285" spans="1:5" s="16" customFormat="1" ht="19.5" x14ac:dyDescent="0.2">
      <c r="A285" s="48" t="s">
        <v>342</v>
      </c>
      <c r="B285" s="59"/>
      <c r="C285" s="66"/>
      <c r="D285" s="66"/>
      <c r="E285" s="67"/>
    </row>
    <row r="286" spans="1:5" s="16" customFormat="1" ht="19.5" x14ac:dyDescent="0.2">
      <c r="A286" s="48" t="s">
        <v>343</v>
      </c>
      <c r="B286" s="59"/>
      <c r="C286" s="66"/>
      <c r="D286" s="66"/>
      <c r="E286" s="67"/>
    </row>
    <row r="287" spans="1:5" s="16" customFormat="1" ht="19.5" x14ac:dyDescent="0.2">
      <c r="A287" s="48" t="s">
        <v>329</v>
      </c>
      <c r="B287" s="59"/>
      <c r="C287" s="66"/>
      <c r="D287" s="66"/>
      <c r="E287" s="67"/>
    </row>
    <row r="288" spans="1:5" s="16" customFormat="1" ht="19.5" x14ac:dyDescent="0.2">
      <c r="A288" s="48" t="s">
        <v>323</v>
      </c>
      <c r="B288" s="59"/>
      <c r="C288" s="66"/>
      <c r="D288" s="66"/>
      <c r="E288" s="67"/>
    </row>
    <row r="289" spans="1:5" s="16" customFormat="1" x14ac:dyDescent="0.2">
      <c r="A289" s="48"/>
      <c r="B289" s="50"/>
      <c r="C289" s="34"/>
      <c r="D289" s="34"/>
      <c r="E289" s="51"/>
    </row>
    <row r="290" spans="1:5" s="16" customFormat="1" ht="19.5" x14ac:dyDescent="0.2">
      <c r="A290" s="68">
        <v>410000</v>
      </c>
      <c r="B290" s="53" t="s">
        <v>42</v>
      </c>
      <c r="C290" s="69">
        <f t="shared" ref="C290" si="71">C291+C296</f>
        <v>1947400</v>
      </c>
      <c r="D290" s="69">
        <f t="shared" ref="D290" si="72">D291+D296</f>
        <v>2009000</v>
      </c>
      <c r="E290" s="70">
        <f t="shared" si="62"/>
        <v>103.16319194823869</v>
      </c>
    </row>
    <row r="291" spans="1:5" s="16" customFormat="1" ht="19.5" x14ac:dyDescent="0.2">
      <c r="A291" s="68">
        <v>411000</v>
      </c>
      <c r="B291" s="53" t="s">
        <v>43</v>
      </c>
      <c r="C291" s="69">
        <f t="shared" ref="C291" si="73">SUM(C292:C295)</f>
        <v>1722200</v>
      </c>
      <c r="D291" s="69">
        <f t="shared" ref="D291" si="74">SUM(D292:D295)</f>
        <v>1804900</v>
      </c>
      <c r="E291" s="70">
        <f t="shared" si="62"/>
        <v>104.80199744512832</v>
      </c>
    </row>
    <row r="292" spans="1:5" s="16" customFormat="1" x14ac:dyDescent="0.2">
      <c r="A292" s="48">
        <v>411100</v>
      </c>
      <c r="B292" s="49" t="s">
        <v>44</v>
      </c>
      <c r="C292" s="57">
        <v>1496200</v>
      </c>
      <c r="D292" s="66">
        <v>1550000</v>
      </c>
      <c r="E292" s="67">
        <f t="shared" si="62"/>
        <v>103.59577596577998</v>
      </c>
    </row>
    <row r="293" spans="1:5" s="16" customFormat="1" ht="37.5" x14ac:dyDescent="0.2">
      <c r="A293" s="48">
        <v>411200</v>
      </c>
      <c r="B293" s="49" t="s">
        <v>45</v>
      </c>
      <c r="C293" s="57">
        <v>195100</v>
      </c>
      <c r="D293" s="66">
        <v>211400</v>
      </c>
      <c r="E293" s="67">
        <f t="shared" si="62"/>
        <v>108.35468990261406</v>
      </c>
    </row>
    <row r="294" spans="1:5" s="16" customFormat="1" ht="37.5" x14ac:dyDescent="0.2">
      <c r="A294" s="48">
        <v>411300</v>
      </c>
      <c r="B294" s="49" t="s">
        <v>46</v>
      </c>
      <c r="C294" s="57">
        <v>8500</v>
      </c>
      <c r="D294" s="66">
        <v>5900</v>
      </c>
      <c r="E294" s="67">
        <f t="shared" si="62"/>
        <v>69.411764705882348</v>
      </c>
    </row>
    <row r="295" spans="1:5" s="16" customFormat="1" x14ac:dyDescent="0.2">
      <c r="A295" s="48">
        <v>411400</v>
      </c>
      <c r="B295" s="49" t="s">
        <v>47</v>
      </c>
      <c r="C295" s="57">
        <v>22400</v>
      </c>
      <c r="D295" s="66">
        <v>37600</v>
      </c>
      <c r="E295" s="67">
        <f t="shared" si="62"/>
        <v>167.85714285714286</v>
      </c>
    </row>
    <row r="296" spans="1:5" s="16" customFormat="1" ht="19.5" x14ac:dyDescent="0.2">
      <c r="A296" s="68">
        <v>412000</v>
      </c>
      <c r="B296" s="59" t="s">
        <v>48</v>
      </c>
      <c r="C296" s="69">
        <f>SUM(C297:C308)</f>
        <v>225200</v>
      </c>
      <c r="D296" s="69">
        <f t="shared" ref="D296" si="75">SUM(D297:D308)</f>
        <v>204100</v>
      </c>
      <c r="E296" s="70">
        <f t="shared" si="62"/>
        <v>90.630550621669627</v>
      </c>
    </row>
    <row r="297" spans="1:5" s="16" customFormat="1" x14ac:dyDescent="0.2">
      <c r="A297" s="48">
        <v>412100</v>
      </c>
      <c r="B297" s="49" t="s">
        <v>49</v>
      </c>
      <c r="C297" s="57">
        <v>16100</v>
      </c>
      <c r="D297" s="66">
        <v>16100</v>
      </c>
      <c r="E297" s="67">
        <f t="shared" si="62"/>
        <v>100</v>
      </c>
    </row>
    <row r="298" spans="1:5" s="16" customFormat="1" ht="37.5" x14ac:dyDescent="0.2">
      <c r="A298" s="48">
        <v>412200</v>
      </c>
      <c r="B298" s="49" t="s">
        <v>50</v>
      </c>
      <c r="C298" s="57">
        <v>65100</v>
      </c>
      <c r="D298" s="66">
        <v>65300</v>
      </c>
      <c r="E298" s="67">
        <f t="shared" si="62"/>
        <v>100.30721966205837</v>
      </c>
    </row>
    <row r="299" spans="1:5" s="16" customFormat="1" x14ac:dyDescent="0.2">
      <c r="A299" s="48">
        <v>412300</v>
      </c>
      <c r="B299" s="49" t="s">
        <v>51</v>
      </c>
      <c r="C299" s="57">
        <v>19500</v>
      </c>
      <c r="D299" s="66">
        <v>19500</v>
      </c>
      <c r="E299" s="67">
        <f t="shared" si="62"/>
        <v>100</v>
      </c>
    </row>
    <row r="300" spans="1:5" s="16" customFormat="1" x14ac:dyDescent="0.2">
      <c r="A300" s="48">
        <v>412500</v>
      </c>
      <c r="B300" s="49" t="s">
        <v>55</v>
      </c>
      <c r="C300" s="57">
        <v>12000</v>
      </c>
      <c r="D300" s="66">
        <v>12000</v>
      </c>
      <c r="E300" s="67">
        <f t="shared" si="62"/>
        <v>100</v>
      </c>
    </row>
    <row r="301" spans="1:5" s="16" customFormat="1" x14ac:dyDescent="0.2">
      <c r="A301" s="48">
        <v>412600</v>
      </c>
      <c r="B301" s="49" t="s">
        <v>56</v>
      </c>
      <c r="C301" s="57">
        <v>37000.000000000015</v>
      </c>
      <c r="D301" s="66">
        <v>32000</v>
      </c>
      <c r="E301" s="67">
        <f t="shared" si="62"/>
        <v>86.486486486486456</v>
      </c>
    </row>
    <row r="302" spans="1:5" s="16" customFormat="1" x14ac:dyDescent="0.2">
      <c r="A302" s="48">
        <v>412700</v>
      </c>
      <c r="B302" s="49" t="s">
        <v>58</v>
      </c>
      <c r="C302" s="57">
        <v>17999.999999999996</v>
      </c>
      <c r="D302" s="66">
        <v>16000</v>
      </c>
      <c r="E302" s="67">
        <f t="shared" si="62"/>
        <v>88.8888888888889</v>
      </c>
    </row>
    <row r="303" spans="1:5" s="16" customFormat="1" x14ac:dyDescent="0.2">
      <c r="A303" s="48">
        <v>412900</v>
      </c>
      <c r="B303" s="49" t="s">
        <v>74</v>
      </c>
      <c r="C303" s="57">
        <v>7800</v>
      </c>
      <c r="D303" s="66">
        <v>7800</v>
      </c>
      <c r="E303" s="67">
        <f t="shared" si="62"/>
        <v>100</v>
      </c>
    </row>
    <row r="304" spans="1:5" s="16" customFormat="1" x14ac:dyDescent="0.2">
      <c r="A304" s="48">
        <v>412900</v>
      </c>
      <c r="B304" s="49" t="s">
        <v>75</v>
      </c>
      <c r="C304" s="57">
        <v>14200</v>
      </c>
      <c r="D304" s="66">
        <v>13600</v>
      </c>
      <c r="E304" s="67">
        <f t="shared" si="62"/>
        <v>95.774647887323937</v>
      </c>
    </row>
    <row r="305" spans="1:5" s="16" customFormat="1" x14ac:dyDescent="0.2">
      <c r="A305" s="48">
        <v>412900</v>
      </c>
      <c r="B305" s="49" t="s">
        <v>76</v>
      </c>
      <c r="C305" s="57">
        <v>25999.999999999996</v>
      </c>
      <c r="D305" s="66">
        <v>13500</v>
      </c>
      <c r="E305" s="67">
        <f t="shared" si="62"/>
        <v>51.923076923076927</v>
      </c>
    </row>
    <row r="306" spans="1:5" s="16" customFormat="1" x14ac:dyDescent="0.2">
      <c r="A306" s="48">
        <v>412900</v>
      </c>
      <c r="B306" s="60" t="s">
        <v>77</v>
      </c>
      <c r="C306" s="57">
        <v>1500</v>
      </c>
      <c r="D306" s="66">
        <v>1000</v>
      </c>
      <c r="E306" s="67">
        <f t="shared" si="62"/>
        <v>66.666666666666657</v>
      </c>
    </row>
    <row r="307" spans="1:5" s="16" customFormat="1" x14ac:dyDescent="0.2">
      <c r="A307" s="48">
        <v>412900</v>
      </c>
      <c r="B307" s="49" t="s">
        <v>78</v>
      </c>
      <c r="C307" s="57">
        <v>3000</v>
      </c>
      <c r="D307" s="66">
        <v>3100</v>
      </c>
      <c r="E307" s="67">
        <f t="shared" si="62"/>
        <v>103.33333333333334</v>
      </c>
    </row>
    <row r="308" spans="1:5" s="16" customFormat="1" x14ac:dyDescent="0.2">
      <c r="A308" s="48">
        <v>412900</v>
      </c>
      <c r="B308" s="49" t="s">
        <v>80</v>
      </c>
      <c r="C308" s="57">
        <v>5000</v>
      </c>
      <c r="D308" s="66">
        <v>4200</v>
      </c>
      <c r="E308" s="67">
        <f t="shared" si="62"/>
        <v>84</v>
      </c>
    </row>
    <row r="309" spans="1:5" s="16" customFormat="1" ht="19.5" x14ac:dyDescent="0.2">
      <c r="A309" s="68">
        <v>510000</v>
      </c>
      <c r="B309" s="59" t="s">
        <v>271</v>
      </c>
      <c r="C309" s="69">
        <f>C310+C314+C312</f>
        <v>15000</v>
      </c>
      <c r="D309" s="69">
        <f>D310+D314+D312</f>
        <v>37000</v>
      </c>
      <c r="E309" s="70">
        <f t="shared" si="62"/>
        <v>246.66666666666669</v>
      </c>
    </row>
    <row r="310" spans="1:5" s="16" customFormat="1" ht="19.5" x14ac:dyDescent="0.2">
      <c r="A310" s="68">
        <v>511000</v>
      </c>
      <c r="B310" s="59" t="s">
        <v>272</v>
      </c>
      <c r="C310" s="69">
        <f>SUM(C311:C311)</f>
        <v>15000</v>
      </c>
      <c r="D310" s="69">
        <f>SUM(D311:D311)</f>
        <v>25000</v>
      </c>
      <c r="E310" s="70">
        <f t="shared" si="62"/>
        <v>166.66666666666669</v>
      </c>
    </row>
    <row r="311" spans="1:5" s="16" customFormat="1" x14ac:dyDescent="0.2">
      <c r="A311" s="48">
        <v>511300</v>
      </c>
      <c r="B311" s="49" t="s">
        <v>275</v>
      </c>
      <c r="C311" s="57">
        <v>15000</v>
      </c>
      <c r="D311" s="66">
        <v>25000</v>
      </c>
      <c r="E311" s="67">
        <f t="shared" si="62"/>
        <v>166.66666666666669</v>
      </c>
    </row>
    <row r="312" spans="1:5" s="71" customFormat="1" ht="19.5" x14ac:dyDescent="0.2">
      <c r="A312" s="68">
        <v>513000</v>
      </c>
      <c r="B312" s="59" t="s">
        <v>279</v>
      </c>
      <c r="C312" s="69">
        <f>C313</f>
        <v>0</v>
      </c>
      <c r="D312" s="69">
        <f t="shared" ref="D312" si="76">D313</f>
        <v>5000</v>
      </c>
      <c r="E312" s="70">
        <v>0</v>
      </c>
    </row>
    <row r="313" spans="1:5" s="16" customFormat="1" x14ac:dyDescent="0.2">
      <c r="A313" s="48">
        <v>513700</v>
      </c>
      <c r="B313" s="49" t="s">
        <v>283</v>
      </c>
      <c r="C313" s="57">
        <v>0</v>
      </c>
      <c r="D313" s="66">
        <v>5000</v>
      </c>
      <c r="E313" s="67">
        <v>0</v>
      </c>
    </row>
    <row r="314" spans="1:5" s="71" customFormat="1" ht="19.5" x14ac:dyDescent="0.2">
      <c r="A314" s="68">
        <v>516000</v>
      </c>
      <c r="B314" s="59" t="s">
        <v>284</v>
      </c>
      <c r="C314" s="69">
        <f>C315</f>
        <v>0</v>
      </c>
      <c r="D314" s="69">
        <f t="shared" ref="D314" si="77">D315</f>
        <v>7000</v>
      </c>
      <c r="E314" s="70">
        <v>0</v>
      </c>
    </row>
    <row r="315" spans="1:5" s="16" customFormat="1" x14ac:dyDescent="0.2">
      <c r="A315" s="48">
        <v>516100</v>
      </c>
      <c r="B315" s="49" t="s">
        <v>284</v>
      </c>
      <c r="C315" s="57">
        <v>0</v>
      </c>
      <c r="D315" s="66">
        <v>7000</v>
      </c>
      <c r="E315" s="67">
        <v>0</v>
      </c>
    </row>
    <row r="316" spans="1:5" s="71" customFormat="1" ht="19.5" x14ac:dyDescent="0.2">
      <c r="A316" s="68">
        <v>630000</v>
      </c>
      <c r="B316" s="59" t="s">
        <v>333</v>
      </c>
      <c r="C316" s="69">
        <f>C317</f>
        <v>2400</v>
      </c>
      <c r="D316" s="69">
        <f>D317</f>
        <v>3000</v>
      </c>
      <c r="E316" s="70">
        <f t="shared" ref="E316:E370" si="78">D316/C316*100</f>
        <v>125</v>
      </c>
    </row>
    <row r="317" spans="1:5" s="71" customFormat="1" ht="19.5" x14ac:dyDescent="0.2">
      <c r="A317" s="68">
        <v>638000</v>
      </c>
      <c r="B317" s="59" t="s">
        <v>314</v>
      </c>
      <c r="C317" s="69">
        <f>C318</f>
        <v>2400</v>
      </c>
      <c r="D317" s="69">
        <f t="shared" ref="D317" si="79">D318</f>
        <v>3000</v>
      </c>
      <c r="E317" s="70">
        <f t="shared" si="78"/>
        <v>125</v>
      </c>
    </row>
    <row r="318" spans="1:5" s="16" customFormat="1" x14ac:dyDescent="0.2">
      <c r="A318" s="48">
        <v>638100</v>
      </c>
      <c r="B318" s="49" t="s">
        <v>315</v>
      </c>
      <c r="C318" s="57">
        <v>2400</v>
      </c>
      <c r="D318" s="66">
        <v>3000</v>
      </c>
      <c r="E318" s="67">
        <f t="shared" si="78"/>
        <v>125</v>
      </c>
    </row>
    <row r="319" spans="1:5" s="16" customFormat="1" x14ac:dyDescent="0.2">
      <c r="A319" s="77"/>
      <c r="B319" s="63" t="s">
        <v>324</v>
      </c>
      <c r="C319" s="75">
        <f>C290+C309+C316</f>
        <v>1964800</v>
      </c>
      <c r="D319" s="75">
        <f>D290+D309+D316</f>
        <v>2049000</v>
      </c>
      <c r="E319" s="76">
        <f t="shared" si="78"/>
        <v>104.28542345276873</v>
      </c>
    </row>
    <row r="320" spans="1:5" s="16" customFormat="1" x14ac:dyDescent="0.2">
      <c r="A320" s="32"/>
      <c r="B320" s="33"/>
      <c r="C320" s="34"/>
      <c r="D320" s="34"/>
      <c r="E320" s="51"/>
    </row>
    <row r="321" spans="1:5" s="16" customFormat="1" ht="19.5" x14ac:dyDescent="0.2">
      <c r="A321" s="48" t="s">
        <v>344</v>
      </c>
      <c r="B321" s="59"/>
      <c r="C321" s="66"/>
      <c r="D321" s="66"/>
      <c r="E321" s="67"/>
    </row>
    <row r="322" spans="1:5" s="16" customFormat="1" ht="19.5" x14ac:dyDescent="0.2">
      <c r="A322" s="48" t="s">
        <v>345</v>
      </c>
      <c r="B322" s="59"/>
      <c r="C322" s="66"/>
      <c r="D322" s="66"/>
      <c r="E322" s="67"/>
    </row>
    <row r="323" spans="1:5" s="16" customFormat="1" ht="19.5" x14ac:dyDescent="0.2">
      <c r="A323" s="48" t="s">
        <v>332</v>
      </c>
      <c r="B323" s="59"/>
      <c r="C323" s="66"/>
      <c r="D323" s="66"/>
      <c r="E323" s="67"/>
    </row>
    <row r="324" spans="1:5" s="16" customFormat="1" ht="19.5" x14ac:dyDescent="0.2">
      <c r="A324" s="48" t="s">
        <v>323</v>
      </c>
      <c r="B324" s="59"/>
      <c r="C324" s="66"/>
      <c r="D324" s="66"/>
      <c r="E324" s="67"/>
    </row>
    <row r="325" spans="1:5" s="16" customFormat="1" x14ac:dyDescent="0.2">
      <c r="A325" s="48"/>
      <c r="B325" s="50"/>
      <c r="C325" s="34"/>
      <c r="D325" s="34"/>
      <c r="E325" s="51"/>
    </row>
    <row r="326" spans="1:5" s="16" customFormat="1" ht="19.5" x14ac:dyDescent="0.2">
      <c r="A326" s="68">
        <v>410000</v>
      </c>
      <c r="B326" s="53" t="s">
        <v>42</v>
      </c>
      <c r="C326" s="69">
        <f>C327+C332+C348+C355+C350+C360+C357</f>
        <v>11242900</v>
      </c>
      <c r="D326" s="69">
        <f>D327+D332+D348+D355+D350+D360+D357</f>
        <v>11714700</v>
      </c>
      <c r="E326" s="70">
        <f t="shared" si="78"/>
        <v>104.19642618897259</v>
      </c>
    </row>
    <row r="327" spans="1:5" s="16" customFormat="1" ht="19.5" x14ac:dyDescent="0.2">
      <c r="A327" s="68">
        <v>411000</v>
      </c>
      <c r="B327" s="53" t="s">
        <v>43</v>
      </c>
      <c r="C327" s="69">
        <f t="shared" ref="C327" si="80">SUM(C328:C331)</f>
        <v>2152300</v>
      </c>
      <c r="D327" s="69">
        <f t="shared" ref="D327" si="81">SUM(D328:D331)</f>
        <v>2364400</v>
      </c>
      <c r="E327" s="70">
        <f t="shared" si="78"/>
        <v>109.85457417646238</v>
      </c>
    </row>
    <row r="328" spans="1:5" s="16" customFormat="1" x14ac:dyDescent="0.2">
      <c r="A328" s="48">
        <v>411100</v>
      </c>
      <c r="B328" s="49" t="s">
        <v>44</v>
      </c>
      <c r="C328" s="57">
        <v>1980000</v>
      </c>
      <c r="D328" s="66">
        <v>2135000</v>
      </c>
      <c r="E328" s="67">
        <f t="shared" si="78"/>
        <v>107.82828282828282</v>
      </c>
    </row>
    <row r="329" spans="1:5" s="16" customFormat="1" ht="37.5" x14ac:dyDescent="0.2">
      <c r="A329" s="48">
        <v>411200</v>
      </c>
      <c r="B329" s="49" t="s">
        <v>45</v>
      </c>
      <c r="C329" s="57">
        <v>103400</v>
      </c>
      <c r="D329" s="66">
        <v>130000</v>
      </c>
      <c r="E329" s="67">
        <f t="shared" si="78"/>
        <v>125.72533849129594</v>
      </c>
    </row>
    <row r="330" spans="1:5" s="16" customFormat="1" ht="37.5" x14ac:dyDescent="0.2">
      <c r="A330" s="48">
        <v>411300</v>
      </c>
      <c r="B330" s="49" t="s">
        <v>46</v>
      </c>
      <c r="C330" s="57">
        <v>50000</v>
      </c>
      <c r="D330" s="66">
        <v>85000</v>
      </c>
      <c r="E330" s="67">
        <f t="shared" si="78"/>
        <v>170</v>
      </c>
    </row>
    <row r="331" spans="1:5" s="16" customFormat="1" x14ac:dyDescent="0.2">
      <c r="A331" s="48">
        <v>411400</v>
      </c>
      <c r="B331" s="49" t="s">
        <v>47</v>
      </c>
      <c r="C331" s="57">
        <v>18900</v>
      </c>
      <c r="D331" s="66">
        <v>14400</v>
      </c>
      <c r="E331" s="67">
        <f t="shared" si="78"/>
        <v>76.19047619047619</v>
      </c>
    </row>
    <row r="332" spans="1:5" s="16" customFormat="1" ht="19.5" x14ac:dyDescent="0.2">
      <c r="A332" s="68">
        <v>412000</v>
      </c>
      <c r="B332" s="59" t="s">
        <v>48</v>
      </c>
      <c r="C332" s="69">
        <f>SUM(C333:C347)</f>
        <v>3122999.9999999995</v>
      </c>
      <c r="D332" s="69">
        <f t="shared" ref="D332" si="82">SUM(D333:D347)</f>
        <v>4020300</v>
      </c>
      <c r="E332" s="70">
        <f t="shared" si="78"/>
        <v>128.7319884726225</v>
      </c>
    </row>
    <row r="333" spans="1:5" s="16" customFormat="1" x14ac:dyDescent="0.2">
      <c r="A333" s="48">
        <v>412100</v>
      </c>
      <c r="B333" s="49" t="s">
        <v>49</v>
      </c>
      <c r="C333" s="57">
        <v>3000</v>
      </c>
      <c r="D333" s="66">
        <v>4300</v>
      </c>
      <c r="E333" s="67">
        <f t="shared" si="78"/>
        <v>143.33333333333334</v>
      </c>
    </row>
    <row r="334" spans="1:5" s="16" customFormat="1" ht="37.5" x14ac:dyDescent="0.2">
      <c r="A334" s="48">
        <v>412200</v>
      </c>
      <c r="B334" s="49" t="s">
        <v>50</v>
      </c>
      <c r="C334" s="57">
        <v>274000</v>
      </c>
      <c r="D334" s="66">
        <v>280000</v>
      </c>
      <c r="E334" s="67">
        <f t="shared" si="78"/>
        <v>102.18978102189782</v>
      </c>
    </row>
    <row r="335" spans="1:5" s="16" customFormat="1" x14ac:dyDescent="0.2">
      <c r="A335" s="48">
        <v>412300</v>
      </c>
      <c r="B335" s="49" t="s">
        <v>51</v>
      </c>
      <c r="C335" s="57">
        <v>339999.99999999977</v>
      </c>
      <c r="D335" s="66">
        <v>340000</v>
      </c>
      <c r="E335" s="67">
        <f t="shared" si="78"/>
        <v>100.00000000000007</v>
      </c>
    </row>
    <row r="336" spans="1:5" s="16" customFormat="1" x14ac:dyDescent="0.2">
      <c r="A336" s="48">
        <v>412500</v>
      </c>
      <c r="B336" s="49" t="s">
        <v>55</v>
      </c>
      <c r="C336" s="57">
        <v>110000</v>
      </c>
      <c r="D336" s="66">
        <v>110000</v>
      </c>
      <c r="E336" s="67">
        <f t="shared" si="78"/>
        <v>100</v>
      </c>
    </row>
    <row r="337" spans="1:5" s="16" customFormat="1" x14ac:dyDescent="0.2">
      <c r="A337" s="48">
        <v>412600</v>
      </c>
      <c r="B337" s="49" t="s">
        <v>56</v>
      </c>
      <c r="C337" s="57">
        <v>400000</v>
      </c>
      <c r="D337" s="66">
        <v>400000</v>
      </c>
      <c r="E337" s="67">
        <f t="shared" si="78"/>
        <v>100</v>
      </c>
    </row>
    <row r="338" spans="1:5" s="16" customFormat="1" x14ac:dyDescent="0.2">
      <c r="A338" s="48">
        <v>412700</v>
      </c>
      <c r="B338" s="49" t="s">
        <v>58</v>
      </c>
      <c r="C338" s="57">
        <v>156000</v>
      </c>
      <c r="D338" s="66">
        <v>160000</v>
      </c>
      <c r="E338" s="67">
        <f t="shared" si="78"/>
        <v>102.56410256410255</v>
      </c>
    </row>
    <row r="339" spans="1:5" s="16" customFormat="1" x14ac:dyDescent="0.2">
      <c r="A339" s="48">
        <v>412700</v>
      </c>
      <c r="B339" s="49" t="s">
        <v>59</v>
      </c>
      <c r="C339" s="57">
        <v>1150000</v>
      </c>
      <c r="D339" s="66">
        <v>2000000</v>
      </c>
      <c r="E339" s="67">
        <f t="shared" si="78"/>
        <v>173.91304347826087</v>
      </c>
    </row>
    <row r="340" spans="1:5" s="16" customFormat="1" x14ac:dyDescent="0.2">
      <c r="A340" s="48">
        <v>412700</v>
      </c>
      <c r="B340" s="49" t="s">
        <v>60</v>
      </c>
      <c r="C340" s="57">
        <v>120000</v>
      </c>
      <c r="D340" s="66">
        <v>150000</v>
      </c>
      <c r="E340" s="67">
        <f t="shared" si="78"/>
        <v>125</v>
      </c>
    </row>
    <row r="341" spans="1:5" s="16" customFormat="1" x14ac:dyDescent="0.2">
      <c r="A341" s="48">
        <v>412800</v>
      </c>
      <c r="B341" s="49" t="s">
        <v>73</v>
      </c>
      <c r="C341" s="57">
        <v>30000</v>
      </c>
      <c r="D341" s="66">
        <v>30000</v>
      </c>
      <c r="E341" s="67">
        <f t="shared" si="78"/>
        <v>100</v>
      </c>
    </row>
    <row r="342" spans="1:5" s="16" customFormat="1" x14ac:dyDescent="0.2">
      <c r="A342" s="48">
        <v>412900</v>
      </c>
      <c r="B342" s="60" t="s">
        <v>74</v>
      </c>
      <c r="C342" s="57">
        <v>11000</v>
      </c>
      <c r="D342" s="66">
        <v>11000</v>
      </c>
      <c r="E342" s="67">
        <f t="shared" si="78"/>
        <v>100</v>
      </c>
    </row>
    <row r="343" spans="1:5" s="16" customFormat="1" x14ac:dyDescent="0.2">
      <c r="A343" s="48">
        <v>412900</v>
      </c>
      <c r="B343" s="60" t="s">
        <v>75</v>
      </c>
      <c r="C343" s="57">
        <v>352999.99999999953</v>
      </c>
      <c r="D343" s="66">
        <v>360000</v>
      </c>
      <c r="E343" s="67">
        <f t="shared" si="78"/>
        <v>101.98300283286133</v>
      </c>
    </row>
    <row r="344" spans="1:5" s="16" customFormat="1" x14ac:dyDescent="0.2">
      <c r="A344" s="48">
        <v>412900</v>
      </c>
      <c r="B344" s="60" t="s">
        <v>76</v>
      </c>
      <c r="C344" s="57">
        <v>140000</v>
      </c>
      <c r="D344" s="66">
        <v>140000</v>
      </c>
      <c r="E344" s="67">
        <f t="shared" si="78"/>
        <v>100</v>
      </c>
    </row>
    <row r="345" spans="1:5" s="16" customFormat="1" x14ac:dyDescent="0.2">
      <c r="A345" s="48">
        <v>412900</v>
      </c>
      <c r="B345" s="60" t="s">
        <v>77</v>
      </c>
      <c r="C345" s="57">
        <v>29000</v>
      </c>
      <c r="D345" s="66">
        <v>25000</v>
      </c>
      <c r="E345" s="67">
        <f t="shared" si="78"/>
        <v>86.206896551724128</v>
      </c>
    </row>
    <row r="346" spans="1:5" s="16" customFormat="1" x14ac:dyDescent="0.2">
      <c r="A346" s="48">
        <v>412900</v>
      </c>
      <c r="B346" s="60" t="s">
        <v>78</v>
      </c>
      <c r="C346" s="57">
        <v>5000</v>
      </c>
      <c r="D346" s="66">
        <v>5000</v>
      </c>
      <c r="E346" s="67">
        <f t="shared" si="78"/>
        <v>100</v>
      </c>
    </row>
    <row r="347" spans="1:5" s="16" customFormat="1" x14ac:dyDescent="0.2">
      <c r="A347" s="48">
        <v>412900</v>
      </c>
      <c r="B347" s="49" t="s">
        <v>80</v>
      </c>
      <c r="C347" s="57">
        <v>2000</v>
      </c>
      <c r="D347" s="66">
        <v>5000</v>
      </c>
      <c r="E347" s="67">
        <f t="shared" si="78"/>
        <v>250</v>
      </c>
    </row>
    <row r="348" spans="1:5" s="73" customFormat="1" ht="19.5" x14ac:dyDescent="0.2">
      <c r="A348" s="68">
        <v>414000</v>
      </c>
      <c r="B348" s="59" t="s">
        <v>109</v>
      </c>
      <c r="C348" s="69">
        <f>SUM(C349)</f>
        <v>4800000</v>
      </c>
      <c r="D348" s="69">
        <f t="shared" ref="D348" si="83">SUM(D349)</f>
        <v>4800000</v>
      </c>
      <c r="E348" s="70">
        <f t="shared" si="78"/>
        <v>100</v>
      </c>
    </row>
    <row r="349" spans="1:5" s="16" customFormat="1" x14ac:dyDescent="0.2">
      <c r="A349" s="48">
        <v>414100</v>
      </c>
      <c r="B349" s="49" t="s">
        <v>110</v>
      </c>
      <c r="C349" s="57">
        <v>4800000</v>
      </c>
      <c r="D349" s="66">
        <v>4800000</v>
      </c>
      <c r="E349" s="67">
        <f t="shared" si="78"/>
        <v>100</v>
      </c>
    </row>
    <row r="350" spans="1:5" s="71" customFormat="1" ht="19.5" x14ac:dyDescent="0.2">
      <c r="A350" s="68">
        <v>415000</v>
      </c>
      <c r="B350" s="59" t="s">
        <v>123</v>
      </c>
      <c r="C350" s="69">
        <f>SUM(C351:C354)</f>
        <v>932600</v>
      </c>
      <c r="D350" s="69">
        <f>SUM(D351:D354)</f>
        <v>300000</v>
      </c>
      <c r="E350" s="70">
        <f t="shared" si="78"/>
        <v>32.168132103795841</v>
      </c>
    </row>
    <row r="351" spans="1:5" s="16" customFormat="1" x14ac:dyDescent="0.2">
      <c r="A351" s="74">
        <v>415100</v>
      </c>
      <c r="B351" s="49" t="s">
        <v>124</v>
      </c>
      <c r="C351" s="57">
        <v>39600</v>
      </c>
      <c r="D351" s="66">
        <v>0</v>
      </c>
      <c r="E351" s="67">
        <f t="shared" si="78"/>
        <v>0</v>
      </c>
    </row>
    <row r="352" spans="1:5" s="16" customFormat="1" x14ac:dyDescent="0.2">
      <c r="A352" s="48">
        <v>415200</v>
      </c>
      <c r="B352" s="49" t="s">
        <v>127</v>
      </c>
      <c r="C352" s="57">
        <v>786000</v>
      </c>
      <c r="D352" s="66">
        <v>260000</v>
      </c>
      <c r="E352" s="67">
        <f t="shared" si="78"/>
        <v>33.078880407124686</v>
      </c>
    </row>
    <row r="353" spans="1:5" s="16" customFormat="1" x14ac:dyDescent="0.2">
      <c r="A353" s="48">
        <v>415200</v>
      </c>
      <c r="B353" s="49" t="s">
        <v>346</v>
      </c>
      <c r="C353" s="57">
        <v>86999.999999999985</v>
      </c>
      <c r="D353" s="66">
        <v>20000</v>
      </c>
      <c r="E353" s="67">
        <f t="shared" si="78"/>
        <v>22.988505747126442</v>
      </c>
    </row>
    <row r="354" spans="1:5" s="16" customFormat="1" x14ac:dyDescent="0.2">
      <c r="A354" s="48">
        <v>415200</v>
      </c>
      <c r="B354" s="49" t="s">
        <v>160</v>
      </c>
      <c r="C354" s="57">
        <v>19999.999999999996</v>
      </c>
      <c r="D354" s="66">
        <v>20000</v>
      </c>
      <c r="E354" s="67">
        <f t="shared" si="78"/>
        <v>100.00000000000003</v>
      </c>
    </row>
    <row r="355" spans="1:5" s="73" customFormat="1" ht="19.5" x14ac:dyDescent="0.2">
      <c r="A355" s="68">
        <v>416000</v>
      </c>
      <c r="B355" s="59" t="s">
        <v>180</v>
      </c>
      <c r="C355" s="69">
        <f>SUM(C356:C356)</f>
        <v>200000.00000000041</v>
      </c>
      <c r="D355" s="69">
        <f t="shared" ref="D355" si="84">SUM(D356:D356)</f>
        <v>200000</v>
      </c>
      <c r="E355" s="70">
        <f t="shared" si="78"/>
        <v>99.999999999999801</v>
      </c>
    </row>
    <row r="356" spans="1:5" s="16" customFormat="1" x14ac:dyDescent="0.2">
      <c r="A356" s="74">
        <v>416100</v>
      </c>
      <c r="B356" s="49" t="s">
        <v>181</v>
      </c>
      <c r="C356" s="57">
        <v>200000.00000000041</v>
      </c>
      <c r="D356" s="66">
        <v>200000</v>
      </c>
      <c r="E356" s="67">
        <f t="shared" si="78"/>
        <v>99.999999999999801</v>
      </c>
    </row>
    <row r="357" spans="1:5" s="71" customFormat="1" ht="39" x14ac:dyDescent="0.2">
      <c r="A357" s="68">
        <v>418000</v>
      </c>
      <c r="B357" s="59" t="s">
        <v>214</v>
      </c>
      <c r="C357" s="69">
        <f>C358+C359</f>
        <v>25000</v>
      </c>
      <c r="D357" s="69">
        <f t="shared" ref="D357" si="85">D358+D359</f>
        <v>25000</v>
      </c>
      <c r="E357" s="70">
        <f t="shared" si="78"/>
        <v>100</v>
      </c>
    </row>
    <row r="358" spans="1:5" s="16" customFormat="1" x14ac:dyDescent="0.2">
      <c r="A358" s="48">
        <v>418200</v>
      </c>
      <c r="B358" s="49" t="s">
        <v>215</v>
      </c>
      <c r="C358" s="57">
        <v>5000</v>
      </c>
      <c r="D358" s="66">
        <v>5000</v>
      </c>
      <c r="E358" s="67">
        <f t="shared" si="78"/>
        <v>100</v>
      </c>
    </row>
    <row r="359" spans="1:5" s="16" customFormat="1" x14ac:dyDescent="0.2">
      <c r="A359" s="48">
        <v>418400</v>
      </c>
      <c r="B359" s="49" t="s">
        <v>216</v>
      </c>
      <c r="C359" s="57">
        <v>20000</v>
      </c>
      <c r="D359" s="66">
        <v>20000</v>
      </c>
      <c r="E359" s="67">
        <f t="shared" si="78"/>
        <v>100</v>
      </c>
    </row>
    <row r="360" spans="1:5" s="71" customFormat="1" ht="19.5" x14ac:dyDescent="0.2">
      <c r="A360" s="68">
        <v>419000</v>
      </c>
      <c r="B360" s="59" t="s">
        <v>217</v>
      </c>
      <c r="C360" s="69">
        <f>C361</f>
        <v>10000.000000000004</v>
      </c>
      <c r="D360" s="69">
        <f t="shared" ref="D360" si="86">D361</f>
        <v>5000</v>
      </c>
      <c r="E360" s="70">
        <f t="shared" si="78"/>
        <v>49.999999999999986</v>
      </c>
    </row>
    <row r="361" spans="1:5" s="16" customFormat="1" x14ac:dyDescent="0.2">
      <c r="A361" s="48">
        <v>419100</v>
      </c>
      <c r="B361" s="49" t="s">
        <v>217</v>
      </c>
      <c r="C361" s="57">
        <v>10000.000000000004</v>
      </c>
      <c r="D361" s="66">
        <v>5000</v>
      </c>
      <c r="E361" s="67">
        <f t="shared" si="78"/>
        <v>49.999999999999986</v>
      </c>
    </row>
    <row r="362" spans="1:5" s="71" customFormat="1" ht="19.5" x14ac:dyDescent="0.2">
      <c r="A362" s="68">
        <v>480000</v>
      </c>
      <c r="B362" s="59" t="s">
        <v>218</v>
      </c>
      <c r="C362" s="69">
        <f>C365+C363</f>
        <v>1016199.9999999998</v>
      </c>
      <c r="D362" s="69">
        <f>D365+D363</f>
        <v>850000</v>
      </c>
      <c r="E362" s="70">
        <f t="shared" si="78"/>
        <v>83.644951781145465</v>
      </c>
    </row>
    <row r="363" spans="1:5" s="71" customFormat="1" ht="19.5" x14ac:dyDescent="0.2">
      <c r="A363" s="68">
        <v>487000</v>
      </c>
      <c r="B363" s="59" t="s">
        <v>23</v>
      </c>
      <c r="C363" s="69">
        <f>SUM(C364:C364)</f>
        <v>146099.99999999974</v>
      </c>
      <c r="D363" s="69">
        <f>SUM(D364:D364)</f>
        <v>0</v>
      </c>
      <c r="E363" s="70">
        <f t="shared" si="78"/>
        <v>0</v>
      </c>
    </row>
    <row r="364" spans="1:5" s="16" customFormat="1" x14ac:dyDescent="0.2">
      <c r="A364" s="48">
        <v>487300</v>
      </c>
      <c r="B364" s="49" t="s">
        <v>233</v>
      </c>
      <c r="C364" s="57">
        <v>146099.99999999974</v>
      </c>
      <c r="D364" s="66">
        <v>0</v>
      </c>
      <c r="E364" s="67">
        <f t="shared" si="78"/>
        <v>0</v>
      </c>
    </row>
    <row r="365" spans="1:5" s="71" customFormat="1" ht="19.5" x14ac:dyDescent="0.2">
      <c r="A365" s="68">
        <v>488000</v>
      </c>
      <c r="B365" s="59" t="s">
        <v>29</v>
      </c>
      <c r="C365" s="69">
        <f>SUM(C366:C367)</f>
        <v>870100</v>
      </c>
      <c r="D365" s="69">
        <f t="shared" ref="D365" si="87">SUM(D366:D367)</f>
        <v>850000</v>
      </c>
      <c r="E365" s="70">
        <f t="shared" si="78"/>
        <v>97.689920698770266</v>
      </c>
    </row>
    <row r="366" spans="1:5" s="16" customFormat="1" x14ac:dyDescent="0.2">
      <c r="A366" s="48">
        <v>488100</v>
      </c>
      <c r="B366" s="49" t="s">
        <v>247</v>
      </c>
      <c r="C366" s="57">
        <v>800000</v>
      </c>
      <c r="D366" s="66">
        <v>850000</v>
      </c>
      <c r="E366" s="67">
        <f t="shared" si="78"/>
        <v>106.25</v>
      </c>
    </row>
    <row r="367" spans="1:5" s="16" customFormat="1" x14ac:dyDescent="0.2">
      <c r="A367" s="48">
        <v>488100</v>
      </c>
      <c r="B367" s="49" t="s">
        <v>29</v>
      </c>
      <c r="C367" s="57">
        <v>70100.000000000029</v>
      </c>
      <c r="D367" s="66">
        <v>0</v>
      </c>
      <c r="E367" s="67">
        <f t="shared" si="78"/>
        <v>0</v>
      </c>
    </row>
    <row r="368" spans="1:5" s="16" customFormat="1" ht="19.5" x14ac:dyDescent="0.2">
      <c r="A368" s="68">
        <v>510000</v>
      </c>
      <c r="B368" s="59" t="s">
        <v>271</v>
      </c>
      <c r="C368" s="69">
        <f>C369+C373+C377</f>
        <v>2652000</v>
      </c>
      <c r="D368" s="69">
        <f>D369+D373+D377</f>
        <v>3253000</v>
      </c>
      <c r="E368" s="70">
        <f t="shared" si="78"/>
        <v>122.66214177978884</v>
      </c>
    </row>
    <row r="369" spans="1:5" s="16" customFormat="1" ht="19.5" x14ac:dyDescent="0.2">
      <c r="A369" s="68">
        <v>511000</v>
      </c>
      <c r="B369" s="59" t="s">
        <v>272</v>
      </c>
      <c r="C369" s="69">
        <f>SUM(C370:C372)</f>
        <v>331000</v>
      </c>
      <c r="D369" s="69">
        <f>SUM(D370:D372)</f>
        <v>335000</v>
      </c>
      <c r="E369" s="70">
        <f t="shared" si="78"/>
        <v>101.2084592145015</v>
      </c>
    </row>
    <row r="370" spans="1:5" s="16" customFormat="1" ht="18.75" customHeight="1" x14ac:dyDescent="0.2">
      <c r="A370" s="48">
        <v>511200</v>
      </c>
      <c r="B370" s="49" t="s">
        <v>274</v>
      </c>
      <c r="C370" s="57">
        <v>20000</v>
      </c>
      <c r="D370" s="66">
        <v>20000</v>
      </c>
      <c r="E370" s="67">
        <f t="shared" si="78"/>
        <v>100</v>
      </c>
    </row>
    <row r="371" spans="1:5" s="16" customFormat="1" x14ac:dyDescent="0.2">
      <c r="A371" s="48">
        <v>511300</v>
      </c>
      <c r="B371" s="49" t="s">
        <v>275</v>
      </c>
      <c r="C371" s="57">
        <v>300000</v>
      </c>
      <c r="D371" s="66">
        <v>300000</v>
      </c>
      <c r="E371" s="67">
        <f t="shared" ref="E371:E424" si="88">D371/C371*100</f>
        <v>100</v>
      </c>
    </row>
    <row r="372" spans="1:5" s="16" customFormat="1" x14ac:dyDescent="0.2">
      <c r="A372" s="48">
        <v>511400</v>
      </c>
      <c r="B372" s="49" t="s">
        <v>276</v>
      </c>
      <c r="C372" s="57">
        <v>11000</v>
      </c>
      <c r="D372" s="66">
        <v>15000</v>
      </c>
      <c r="E372" s="67">
        <f t="shared" si="88"/>
        <v>136.36363636363635</v>
      </c>
    </row>
    <row r="373" spans="1:5" s="16" customFormat="1" ht="19.5" x14ac:dyDescent="0.2">
      <c r="A373" s="68">
        <v>513000</v>
      </c>
      <c r="B373" s="59" t="s">
        <v>279</v>
      </c>
      <c r="C373" s="69">
        <f>SUM(C374:C376)</f>
        <v>2206000</v>
      </c>
      <c r="D373" s="69">
        <f t="shared" ref="D373" si="89">SUM(D374:D376)</f>
        <v>2803000</v>
      </c>
      <c r="E373" s="70">
        <f t="shared" si="88"/>
        <v>127.06255666364461</v>
      </c>
    </row>
    <row r="374" spans="1:5" s="16" customFormat="1" x14ac:dyDescent="0.2">
      <c r="A374" s="48">
        <v>513700</v>
      </c>
      <c r="B374" s="49" t="s">
        <v>280</v>
      </c>
      <c r="C374" s="57">
        <v>2108000</v>
      </c>
      <c r="D374" s="66">
        <v>2700000</v>
      </c>
      <c r="E374" s="67">
        <f t="shared" si="88"/>
        <v>128.08349146110055</v>
      </c>
    </row>
    <row r="375" spans="1:5" s="16" customFormat="1" x14ac:dyDescent="0.2">
      <c r="A375" s="48">
        <v>513700</v>
      </c>
      <c r="B375" s="49" t="s">
        <v>283</v>
      </c>
      <c r="C375" s="57">
        <v>38000</v>
      </c>
      <c r="D375" s="66">
        <v>43000</v>
      </c>
      <c r="E375" s="67">
        <f t="shared" si="88"/>
        <v>113.1578947368421</v>
      </c>
    </row>
    <row r="376" spans="1:5" s="16" customFormat="1" x14ac:dyDescent="0.2">
      <c r="A376" s="48">
        <v>513700</v>
      </c>
      <c r="B376" s="49" t="s">
        <v>282</v>
      </c>
      <c r="C376" s="57">
        <v>60000</v>
      </c>
      <c r="D376" s="66">
        <v>60000</v>
      </c>
      <c r="E376" s="67">
        <f t="shared" si="88"/>
        <v>100</v>
      </c>
    </row>
    <row r="377" spans="1:5" s="71" customFormat="1" ht="19.5" x14ac:dyDescent="0.2">
      <c r="A377" s="68">
        <v>516000</v>
      </c>
      <c r="B377" s="59" t="s">
        <v>284</v>
      </c>
      <c r="C377" s="69">
        <f>SUM(C378)</f>
        <v>115000</v>
      </c>
      <c r="D377" s="69">
        <f t="shared" ref="D377" si="90">SUM(D378)</f>
        <v>115000</v>
      </c>
      <c r="E377" s="70">
        <f t="shared" si="88"/>
        <v>100</v>
      </c>
    </row>
    <row r="378" spans="1:5" s="16" customFormat="1" x14ac:dyDescent="0.2">
      <c r="A378" s="48">
        <v>516100</v>
      </c>
      <c r="B378" s="49" t="s">
        <v>284</v>
      </c>
      <c r="C378" s="57">
        <v>115000</v>
      </c>
      <c r="D378" s="66">
        <v>115000</v>
      </c>
      <c r="E378" s="67">
        <f t="shared" si="88"/>
        <v>100</v>
      </c>
    </row>
    <row r="379" spans="1:5" s="71" customFormat="1" ht="19.5" x14ac:dyDescent="0.2">
      <c r="A379" s="68">
        <v>630000</v>
      </c>
      <c r="B379" s="59" t="s">
        <v>305</v>
      </c>
      <c r="C379" s="69">
        <f>C380</f>
        <v>32000</v>
      </c>
      <c r="D379" s="69">
        <f>D380</f>
        <v>40000</v>
      </c>
      <c r="E379" s="70">
        <f t="shared" si="88"/>
        <v>125</v>
      </c>
    </row>
    <row r="380" spans="1:5" s="71" customFormat="1" ht="19.5" x14ac:dyDescent="0.2">
      <c r="A380" s="68">
        <v>638000</v>
      </c>
      <c r="B380" s="59" t="s">
        <v>314</v>
      </c>
      <c r="C380" s="69">
        <f>C381</f>
        <v>32000</v>
      </c>
      <c r="D380" s="69">
        <f t="shared" ref="D380" si="91">D381</f>
        <v>40000</v>
      </c>
      <c r="E380" s="70">
        <f t="shared" si="88"/>
        <v>125</v>
      </c>
    </row>
    <row r="381" spans="1:5" s="16" customFormat="1" x14ac:dyDescent="0.2">
      <c r="A381" s="48">
        <v>638100</v>
      </c>
      <c r="B381" s="49" t="s">
        <v>315</v>
      </c>
      <c r="C381" s="57">
        <v>32000</v>
      </c>
      <c r="D381" s="66">
        <v>40000</v>
      </c>
      <c r="E381" s="67">
        <f t="shared" si="88"/>
        <v>125</v>
      </c>
    </row>
    <row r="382" spans="1:5" s="16" customFormat="1" x14ac:dyDescent="0.2">
      <c r="A382" s="77"/>
      <c r="B382" s="63" t="s">
        <v>324</v>
      </c>
      <c r="C382" s="75">
        <f>C326+C362+C368+C379</f>
        <v>14943100</v>
      </c>
      <c r="D382" s="75">
        <f>D326+D362+D368+D379</f>
        <v>15857700</v>
      </c>
      <c r="E382" s="76">
        <f t="shared" si="88"/>
        <v>106.12055062202622</v>
      </c>
    </row>
    <row r="383" spans="1:5" s="16" customFormat="1" x14ac:dyDescent="0.2">
      <c r="A383" s="45"/>
      <c r="B383" s="33"/>
      <c r="C383" s="66"/>
      <c r="D383" s="66"/>
      <c r="E383" s="67"/>
    </row>
    <row r="384" spans="1:5" s="16" customFormat="1" ht="19.5" x14ac:dyDescent="0.2">
      <c r="A384" s="48" t="s">
        <v>347</v>
      </c>
      <c r="B384" s="59"/>
      <c r="C384" s="66"/>
      <c r="D384" s="66"/>
      <c r="E384" s="67"/>
    </row>
    <row r="385" spans="1:5" s="16" customFormat="1" ht="19.5" x14ac:dyDescent="0.2">
      <c r="A385" s="48" t="s">
        <v>345</v>
      </c>
      <c r="B385" s="59"/>
      <c r="C385" s="66"/>
      <c r="D385" s="66"/>
      <c r="E385" s="67"/>
    </row>
    <row r="386" spans="1:5" s="16" customFormat="1" ht="19.5" x14ac:dyDescent="0.2">
      <c r="A386" s="48" t="s">
        <v>337</v>
      </c>
      <c r="B386" s="59"/>
      <c r="C386" s="66"/>
      <c r="D386" s="66"/>
      <c r="E386" s="67"/>
    </row>
    <row r="387" spans="1:5" s="16" customFormat="1" ht="19.5" x14ac:dyDescent="0.2">
      <c r="A387" s="48" t="s">
        <v>323</v>
      </c>
      <c r="B387" s="59"/>
      <c r="C387" s="66"/>
      <c r="D387" s="66"/>
      <c r="E387" s="67"/>
    </row>
    <row r="388" spans="1:5" s="16" customFormat="1" x14ac:dyDescent="0.2">
      <c r="A388" s="48"/>
      <c r="B388" s="50"/>
      <c r="C388" s="34"/>
      <c r="D388" s="34"/>
      <c r="E388" s="51"/>
    </row>
    <row r="389" spans="1:5" s="16" customFormat="1" ht="19.5" x14ac:dyDescent="0.2">
      <c r="A389" s="68">
        <v>410000</v>
      </c>
      <c r="B389" s="53" t="s">
        <v>42</v>
      </c>
      <c r="C389" s="69">
        <f>C390+C393</f>
        <v>1422600.0000000002</v>
      </c>
      <c r="D389" s="69">
        <f t="shared" ref="D389" si="92">D390+D393</f>
        <v>1281500</v>
      </c>
      <c r="E389" s="70">
        <f t="shared" si="88"/>
        <v>90.081540840714169</v>
      </c>
    </row>
    <row r="390" spans="1:5" s="16" customFormat="1" ht="19.5" x14ac:dyDescent="0.2">
      <c r="A390" s="68">
        <v>411000</v>
      </c>
      <c r="B390" s="53" t="s">
        <v>43</v>
      </c>
      <c r="C390" s="69">
        <f>SUM(C391:C392)</f>
        <v>201200</v>
      </c>
      <c r="D390" s="69">
        <f t="shared" ref="D390" si="93">SUM(D391:D392)</f>
        <v>165200</v>
      </c>
      <c r="E390" s="70">
        <f t="shared" si="88"/>
        <v>82.10735586481114</v>
      </c>
    </row>
    <row r="391" spans="1:5" s="16" customFormat="1" x14ac:dyDescent="0.2">
      <c r="A391" s="48">
        <v>411100</v>
      </c>
      <c r="B391" s="49" t="s">
        <v>44</v>
      </c>
      <c r="C391" s="57">
        <v>139000</v>
      </c>
      <c r="D391" s="66">
        <v>153000</v>
      </c>
      <c r="E391" s="67">
        <f t="shared" si="88"/>
        <v>110.07194244604317</v>
      </c>
    </row>
    <row r="392" spans="1:5" s="16" customFormat="1" ht="37.5" x14ac:dyDescent="0.2">
      <c r="A392" s="48">
        <v>411200</v>
      </c>
      <c r="B392" s="49" t="s">
        <v>45</v>
      </c>
      <c r="C392" s="57">
        <v>62200</v>
      </c>
      <c r="D392" s="66">
        <v>12200</v>
      </c>
      <c r="E392" s="67">
        <f t="shared" si="88"/>
        <v>19.614147909967848</v>
      </c>
    </row>
    <row r="393" spans="1:5" s="16" customFormat="1" ht="19.5" x14ac:dyDescent="0.2">
      <c r="A393" s="68">
        <v>412000</v>
      </c>
      <c r="B393" s="59" t="s">
        <v>48</v>
      </c>
      <c r="C393" s="69">
        <f>SUM(C394:C405)</f>
        <v>1221400.0000000002</v>
      </c>
      <c r="D393" s="69">
        <f t="shared" ref="D393" si="94">SUM(D394:D405)</f>
        <v>1116300</v>
      </c>
      <c r="E393" s="70">
        <f t="shared" si="88"/>
        <v>91.395120353692477</v>
      </c>
    </row>
    <row r="394" spans="1:5" s="16" customFormat="1" x14ac:dyDescent="0.2">
      <c r="A394" s="48">
        <v>412100</v>
      </c>
      <c r="B394" s="49" t="s">
        <v>49</v>
      </c>
      <c r="C394" s="57">
        <v>188500</v>
      </c>
      <c r="D394" s="66">
        <v>28500</v>
      </c>
      <c r="E394" s="67">
        <f t="shared" si="88"/>
        <v>15.119363395225463</v>
      </c>
    </row>
    <row r="395" spans="1:5" s="16" customFormat="1" ht="37.5" x14ac:dyDescent="0.2">
      <c r="A395" s="48">
        <v>412200</v>
      </c>
      <c r="B395" s="49" t="s">
        <v>50</v>
      </c>
      <c r="C395" s="57">
        <v>15300</v>
      </c>
      <c r="D395" s="66">
        <v>15000</v>
      </c>
      <c r="E395" s="67">
        <f t="shared" si="88"/>
        <v>98.039215686274503</v>
      </c>
    </row>
    <row r="396" spans="1:5" s="16" customFormat="1" x14ac:dyDescent="0.2">
      <c r="A396" s="48">
        <v>412300</v>
      </c>
      <c r="B396" s="49" t="s">
        <v>51</v>
      </c>
      <c r="C396" s="57">
        <v>5000.0000000000018</v>
      </c>
      <c r="D396" s="66">
        <v>4900</v>
      </c>
      <c r="E396" s="67">
        <f t="shared" si="88"/>
        <v>97.999999999999972</v>
      </c>
    </row>
    <row r="397" spans="1:5" s="16" customFormat="1" x14ac:dyDescent="0.2">
      <c r="A397" s="48">
        <v>412500</v>
      </c>
      <c r="B397" s="49" t="s">
        <v>55</v>
      </c>
      <c r="C397" s="57">
        <v>300000.00000000023</v>
      </c>
      <c r="D397" s="66">
        <v>300000</v>
      </c>
      <c r="E397" s="67">
        <f t="shared" si="88"/>
        <v>99.999999999999929</v>
      </c>
    </row>
    <row r="398" spans="1:5" s="16" customFormat="1" x14ac:dyDescent="0.2">
      <c r="A398" s="48">
        <v>412600</v>
      </c>
      <c r="B398" s="49" t="s">
        <v>56</v>
      </c>
      <c r="C398" s="57">
        <v>300000</v>
      </c>
      <c r="D398" s="66">
        <v>263600</v>
      </c>
      <c r="E398" s="67">
        <f t="shared" si="88"/>
        <v>87.866666666666674</v>
      </c>
    </row>
    <row r="399" spans="1:5" s="16" customFormat="1" x14ac:dyDescent="0.2">
      <c r="A399" s="48">
        <v>412700</v>
      </c>
      <c r="B399" s="49" t="s">
        <v>58</v>
      </c>
      <c r="C399" s="57">
        <v>220000</v>
      </c>
      <c r="D399" s="66">
        <v>98600</v>
      </c>
      <c r="E399" s="67">
        <f t="shared" si="88"/>
        <v>44.81818181818182</v>
      </c>
    </row>
    <row r="400" spans="1:5" s="16" customFormat="1" x14ac:dyDescent="0.2">
      <c r="A400" s="48">
        <v>412900</v>
      </c>
      <c r="B400" s="60" t="s">
        <v>74</v>
      </c>
      <c r="C400" s="57">
        <v>3600</v>
      </c>
      <c r="D400" s="66">
        <v>5500</v>
      </c>
      <c r="E400" s="67">
        <f t="shared" si="88"/>
        <v>152.77777777777777</v>
      </c>
    </row>
    <row r="401" spans="1:5" s="16" customFormat="1" x14ac:dyDescent="0.2">
      <c r="A401" s="48">
        <v>412900</v>
      </c>
      <c r="B401" s="60" t="s">
        <v>75</v>
      </c>
      <c r="C401" s="57">
        <v>170000</v>
      </c>
      <c r="D401" s="66">
        <v>190000</v>
      </c>
      <c r="E401" s="67">
        <f t="shared" si="88"/>
        <v>111.76470588235294</v>
      </c>
    </row>
    <row r="402" spans="1:5" s="16" customFormat="1" x14ac:dyDescent="0.2">
      <c r="A402" s="48">
        <v>412900</v>
      </c>
      <c r="B402" s="60" t="s">
        <v>76</v>
      </c>
      <c r="C402" s="57">
        <v>10000</v>
      </c>
      <c r="D402" s="66">
        <v>10000</v>
      </c>
      <c r="E402" s="67">
        <f t="shared" si="88"/>
        <v>100</v>
      </c>
    </row>
    <row r="403" spans="1:5" s="16" customFormat="1" x14ac:dyDescent="0.2">
      <c r="A403" s="48">
        <v>412900</v>
      </c>
      <c r="B403" s="60" t="s">
        <v>77</v>
      </c>
      <c r="C403" s="57">
        <v>700</v>
      </c>
      <c r="D403" s="66">
        <v>190700</v>
      </c>
      <c r="E403" s="67"/>
    </row>
    <row r="404" spans="1:5" s="16" customFormat="1" x14ac:dyDescent="0.2">
      <c r="A404" s="48">
        <v>412900</v>
      </c>
      <c r="B404" s="60" t="s">
        <v>78</v>
      </c>
      <c r="C404" s="57">
        <v>300</v>
      </c>
      <c r="D404" s="66">
        <v>500</v>
      </c>
      <c r="E404" s="67">
        <f t="shared" si="88"/>
        <v>166.66666666666669</v>
      </c>
    </row>
    <row r="405" spans="1:5" s="16" customFormat="1" x14ac:dyDescent="0.2">
      <c r="A405" s="48">
        <v>412900</v>
      </c>
      <c r="B405" s="49" t="s">
        <v>80</v>
      </c>
      <c r="C405" s="57">
        <v>8000</v>
      </c>
      <c r="D405" s="66">
        <v>9000</v>
      </c>
      <c r="E405" s="67">
        <f t="shared" si="88"/>
        <v>112.5</v>
      </c>
    </row>
    <row r="406" spans="1:5" s="16" customFormat="1" ht="19.5" x14ac:dyDescent="0.2">
      <c r="A406" s="68">
        <v>510000</v>
      </c>
      <c r="B406" s="59" t="s">
        <v>271</v>
      </c>
      <c r="C406" s="69">
        <f>C407</f>
        <v>20084200</v>
      </c>
      <c r="D406" s="69">
        <f t="shared" ref="D406" si="95">D407</f>
        <v>5000</v>
      </c>
      <c r="E406" s="70">
        <f t="shared" si="88"/>
        <v>2.4895191244859144E-2</v>
      </c>
    </row>
    <row r="407" spans="1:5" s="16" customFormat="1" ht="19.5" x14ac:dyDescent="0.2">
      <c r="A407" s="68">
        <v>511000</v>
      </c>
      <c r="B407" s="59" t="s">
        <v>272</v>
      </c>
      <c r="C407" s="69">
        <f>SUM(C408:C409)</f>
        <v>20084200</v>
      </c>
      <c r="D407" s="69">
        <f t="shared" ref="D407" si="96">SUM(D408:D409)</f>
        <v>5000</v>
      </c>
      <c r="E407" s="70">
        <f t="shared" si="88"/>
        <v>2.4895191244859144E-2</v>
      </c>
    </row>
    <row r="408" spans="1:5" s="16" customFormat="1" x14ac:dyDescent="0.2">
      <c r="A408" s="74">
        <v>511100</v>
      </c>
      <c r="B408" s="49" t="s">
        <v>273</v>
      </c>
      <c r="C408" s="66">
        <v>180000</v>
      </c>
      <c r="D408" s="66">
        <v>0</v>
      </c>
      <c r="E408" s="67">
        <f t="shared" si="88"/>
        <v>0</v>
      </c>
    </row>
    <row r="409" spans="1:5" s="16" customFormat="1" x14ac:dyDescent="0.2">
      <c r="A409" s="48">
        <v>511300</v>
      </c>
      <c r="B409" s="49" t="s">
        <v>275</v>
      </c>
      <c r="C409" s="57">
        <v>19904200</v>
      </c>
      <c r="D409" s="66">
        <v>5000</v>
      </c>
      <c r="E409" s="67">
        <f t="shared" si="88"/>
        <v>2.5120326363280113E-2</v>
      </c>
    </row>
    <row r="410" spans="1:5" s="16" customFormat="1" x14ac:dyDescent="0.2">
      <c r="A410" s="77"/>
      <c r="B410" s="63" t="s">
        <v>324</v>
      </c>
      <c r="C410" s="75">
        <f>C389+C406</f>
        <v>21506800</v>
      </c>
      <c r="D410" s="75">
        <f>D389+D406</f>
        <v>1286500</v>
      </c>
      <c r="E410" s="76">
        <f t="shared" si="88"/>
        <v>5.9818290029200067</v>
      </c>
    </row>
    <row r="411" spans="1:5" s="16" customFormat="1" x14ac:dyDescent="0.2">
      <c r="A411" s="32"/>
      <c r="B411" s="33"/>
      <c r="C411" s="34"/>
      <c r="D411" s="34"/>
      <c r="E411" s="51"/>
    </row>
    <row r="412" spans="1:5" s="16" customFormat="1" x14ac:dyDescent="0.2">
      <c r="A412" s="45"/>
      <c r="B412" s="33"/>
      <c r="C412" s="66"/>
      <c r="D412" s="66"/>
      <c r="E412" s="67"/>
    </row>
    <row r="413" spans="1:5" s="16" customFormat="1" ht="19.5" x14ac:dyDescent="0.2">
      <c r="A413" s="48" t="s">
        <v>348</v>
      </c>
      <c r="B413" s="59"/>
      <c r="C413" s="66"/>
      <c r="D413" s="66"/>
      <c r="E413" s="67"/>
    </row>
    <row r="414" spans="1:5" s="16" customFormat="1" ht="19.5" x14ac:dyDescent="0.2">
      <c r="A414" s="48" t="s">
        <v>345</v>
      </c>
      <c r="B414" s="59"/>
      <c r="C414" s="66"/>
      <c r="D414" s="66"/>
      <c r="E414" s="67"/>
    </row>
    <row r="415" spans="1:5" s="16" customFormat="1" ht="19.5" x14ac:dyDescent="0.2">
      <c r="A415" s="48" t="s">
        <v>349</v>
      </c>
      <c r="B415" s="59"/>
      <c r="C415" s="66"/>
      <c r="D415" s="66"/>
      <c r="E415" s="67"/>
    </row>
    <row r="416" spans="1:5" s="16" customFormat="1" ht="19.5" x14ac:dyDescent="0.2">
      <c r="A416" s="48" t="s">
        <v>323</v>
      </c>
      <c r="B416" s="59"/>
      <c r="C416" s="66"/>
      <c r="D416" s="66"/>
      <c r="E416" s="67"/>
    </row>
    <row r="417" spans="1:5" s="16" customFormat="1" x14ac:dyDescent="0.2">
      <c r="A417" s="48"/>
      <c r="B417" s="50"/>
      <c r="C417" s="34"/>
      <c r="D417" s="34"/>
      <c r="E417" s="51"/>
    </row>
    <row r="418" spans="1:5" s="16" customFormat="1" ht="19.5" x14ac:dyDescent="0.2">
      <c r="A418" s="68">
        <v>410000</v>
      </c>
      <c r="B418" s="53" t="s">
        <v>42</v>
      </c>
      <c r="C418" s="69">
        <f>C419+C424</f>
        <v>18418100</v>
      </c>
      <c r="D418" s="69">
        <f>D419+D424</f>
        <v>19759100</v>
      </c>
      <c r="E418" s="70">
        <f t="shared" si="88"/>
        <v>107.28088130697519</v>
      </c>
    </row>
    <row r="419" spans="1:5" s="16" customFormat="1" ht="19.5" x14ac:dyDescent="0.2">
      <c r="A419" s="68">
        <v>411000</v>
      </c>
      <c r="B419" s="53" t="s">
        <v>43</v>
      </c>
      <c r="C419" s="69">
        <f t="shared" ref="C419" si="97">SUM(C420:C423)</f>
        <v>18381600</v>
      </c>
      <c r="D419" s="69">
        <f t="shared" ref="D419" si="98">SUM(D420:D423)</f>
        <v>19722600</v>
      </c>
      <c r="E419" s="70">
        <f t="shared" si="88"/>
        <v>107.29533881707796</v>
      </c>
    </row>
    <row r="420" spans="1:5" s="16" customFormat="1" x14ac:dyDescent="0.2">
      <c r="A420" s="48">
        <v>411100</v>
      </c>
      <c r="B420" s="49" t="s">
        <v>44</v>
      </c>
      <c r="C420" s="57">
        <v>17265100</v>
      </c>
      <c r="D420" s="66">
        <v>18500000</v>
      </c>
      <c r="E420" s="67">
        <f t="shared" si="88"/>
        <v>107.15257948114983</v>
      </c>
    </row>
    <row r="421" spans="1:5" s="16" customFormat="1" ht="37.5" x14ac:dyDescent="0.2">
      <c r="A421" s="48">
        <v>411200</v>
      </c>
      <c r="B421" s="49" t="s">
        <v>45</v>
      </c>
      <c r="C421" s="57">
        <v>387800</v>
      </c>
      <c r="D421" s="66">
        <v>490000</v>
      </c>
      <c r="E421" s="67">
        <f t="shared" si="88"/>
        <v>126.3537906137184</v>
      </c>
    </row>
    <row r="422" spans="1:5" s="16" customFormat="1" ht="37.5" x14ac:dyDescent="0.2">
      <c r="A422" s="48">
        <v>411300</v>
      </c>
      <c r="B422" s="49" t="s">
        <v>46</v>
      </c>
      <c r="C422" s="57">
        <v>500000</v>
      </c>
      <c r="D422" s="66">
        <v>555000</v>
      </c>
      <c r="E422" s="67">
        <f t="shared" si="88"/>
        <v>111.00000000000001</v>
      </c>
    </row>
    <row r="423" spans="1:5" s="16" customFormat="1" x14ac:dyDescent="0.2">
      <c r="A423" s="48">
        <v>411400</v>
      </c>
      <c r="B423" s="49" t="s">
        <v>47</v>
      </c>
      <c r="C423" s="57">
        <v>228700</v>
      </c>
      <c r="D423" s="66">
        <v>177600</v>
      </c>
      <c r="E423" s="67">
        <f t="shared" si="88"/>
        <v>77.656318320944479</v>
      </c>
    </row>
    <row r="424" spans="1:5" s="16" customFormat="1" ht="19.5" x14ac:dyDescent="0.2">
      <c r="A424" s="68">
        <v>412000</v>
      </c>
      <c r="B424" s="59" t="s">
        <v>48</v>
      </c>
      <c r="C424" s="69">
        <f>SUM(C425:C425)</f>
        <v>36500</v>
      </c>
      <c r="D424" s="69">
        <f>SUM(D425:D425)</f>
        <v>36500</v>
      </c>
      <c r="E424" s="70">
        <f t="shared" si="88"/>
        <v>100</v>
      </c>
    </row>
    <row r="425" spans="1:5" s="16" customFormat="1" x14ac:dyDescent="0.2">
      <c r="A425" s="48">
        <v>412900</v>
      </c>
      <c r="B425" s="60" t="s">
        <v>78</v>
      </c>
      <c r="C425" s="57">
        <v>36500</v>
      </c>
      <c r="D425" s="66">
        <v>36500</v>
      </c>
      <c r="E425" s="67">
        <f t="shared" ref="E425:E475" si="99">D425/C425*100</f>
        <v>100</v>
      </c>
    </row>
    <row r="426" spans="1:5" s="71" customFormat="1" ht="19.5" x14ac:dyDescent="0.2">
      <c r="A426" s="68">
        <v>630000</v>
      </c>
      <c r="B426" s="59" t="s">
        <v>305</v>
      </c>
      <c r="C426" s="69">
        <f>C427</f>
        <v>387800</v>
      </c>
      <c r="D426" s="69">
        <f>D427</f>
        <v>430000</v>
      </c>
      <c r="E426" s="70">
        <f t="shared" si="99"/>
        <v>110.881897885508</v>
      </c>
    </row>
    <row r="427" spans="1:5" s="71" customFormat="1" ht="19.5" x14ac:dyDescent="0.2">
      <c r="A427" s="68">
        <v>638000</v>
      </c>
      <c r="B427" s="59" t="s">
        <v>314</v>
      </c>
      <c r="C427" s="69">
        <f>C428</f>
        <v>387800</v>
      </c>
      <c r="D427" s="69">
        <f t="shared" ref="D427" si="100">D428</f>
        <v>430000</v>
      </c>
      <c r="E427" s="70">
        <f t="shared" si="99"/>
        <v>110.881897885508</v>
      </c>
    </row>
    <row r="428" spans="1:5" s="16" customFormat="1" x14ac:dyDescent="0.2">
      <c r="A428" s="48">
        <v>638100</v>
      </c>
      <c r="B428" s="49" t="s">
        <v>315</v>
      </c>
      <c r="C428" s="57">
        <v>387800</v>
      </c>
      <c r="D428" s="66">
        <v>430000</v>
      </c>
      <c r="E428" s="67">
        <f t="shared" si="99"/>
        <v>110.881897885508</v>
      </c>
    </row>
    <row r="429" spans="1:5" s="16" customFormat="1" x14ac:dyDescent="0.2">
      <c r="A429" s="77"/>
      <c r="B429" s="63" t="s">
        <v>324</v>
      </c>
      <c r="C429" s="75">
        <f>C418+C426</f>
        <v>18805900</v>
      </c>
      <c r="D429" s="75">
        <f>D418+D426</f>
        <v>20189100</v>
      </c>
      <c r="E429" s="76">
        <f t="shared" si="99"/>
        <v>107.35513854694538</v>
      </c>
    </row>
    <row r="430" spans="1:5" s="16" customFormat="1" x14ac:dyDescent="0.2">
      <c r="A430" s="32"/>
      <c r="B430" s="33"/>
      <c r="C430" s="34"/>
      <c r="D430" s="34"/>
      <c r="E430" s="51"/>
    </row>
    <row r="431" spans="1:5" s="16" customFormat="1" x14ac:dyDescent="0.2">
      <c r="A431" s="45"/>
      <c r="B431" s="33"/>
      <c r="C431" s="66"/>
      <c r="D431" s="66"/>
      <c r="E431" s="67"/>
    </row>
    <row r="432" spans="1:5" s="16" customFormat="1" ht="19.5" x14ac:dyDescent="0.2">
      <c r="A432" s="48" t="s">
        <v>350</v>
      </c>
      <c r="B432" s="59"/>
      <c r="C432" s="66"/>
      <c r="D432" s="66"/>
      <c r="E432" s="67"/>
    </row>
    <row r="433" spans="1:5" s="16" customFormat="1" ht="19.5" x14ac:dyDescent="0.2">
      <c r="A433" s="48" t="s">
        <v>345</v>
      </c>
      <c r="B433" s="59"/>
      <c r="C433" s="66"/>
      <c r="D433" s="66"/>
      <c r="E433" s="67"/>
    </row>
    <row r="434" spans="1:5" s="16" customFormat="1" ht="19.5" x14ac:dyDescent="0.2">
      <c r="A434" s="48" t="s">
        <v>351</v>
      </c>
      <c r="B434" s="59"/>
      <c r="C434" s="66"/>
      <c r="D434" s="66"/>
      <c r="E434" s="67"/>
    </row>
    <row r="435" spans="1:5" s="16" customFormat="1" ht="19.5" x14ac:dyDescent="0.2">
      <c r="A435" s="48" t="s">
        <v>323</v>
      </c>
      <c r="B435" s="59"/>
      <c r="C435" s="66"/>
      <c r="D435" s="66"/>
      <c r="E435" s="67"/>
    </row>
    <row r="436" spans="1:5" s="16" customFormat="1" x14ac:dyDescent="0.2">
      <c r="A436" s="48"/>
      <c r="B436" s="50"/>
      <c r="C436" s="34"/>
      <c r="D436" s="34"/>
      <c r="E436" s="51"/>
    </row>
    <row r="437" spans="1:5" s="16" customFormat="1" ht="19.5" x14ac:dyDescent="0.2">
      <c r="A437" s="68">
        <v>410000</v>
      </c>
      <c r="B437" s="53" t="s">
        <v>42</v>
      </c>
      <c r="C437" s="69">
        <f t="shared" ref="C437" si="101">C438+C443+C454</f>
        <v>696900</v>
      </c>
      <c r="D437" s="69">
        <f t="shared" ref="D437" si="102">D438+D443+D454</f>
        <v>761100</v>
      </c>
      <c r="E437" s="70">
        <f t="shared" si="99"/>
        <v>109.21222557038313</v>
      </c>
    </row>
    <row r="438" spans="1:5" s="16" customFormat="1" ht="19.5" x14ac:dyDescent="0.2">
      <c r="A438" s="68">
        <v>411000</v>
      </c>
      <c r="B438" s="53" t="s">
        <v>43</v>
      </c>
      <c r="C438" s="69">
        <f>SUM(C439:C442)</f>
        <v>671200</v>
      </c>
      <c r="D438" s="69">
        <f t="shared" ref="D438" si="103">SUM(D439:D442)</f>
        <v>736300</v>
      </c>
      <c r="E438" s="70">
        <f t="shared" si="99"/>
        <v>109.69904648390943</v>
      </c>
    </row>
    <row r="439" spans="1:5" s="16" customFormat="1" x14ac:dyDescent="0.2">
      <c r="A439" s="48">
        <v>411100</v>
      </c>
      <c r="B439" s="49" t="s">
        <v>44</v>
      </c>
      <c r="C439" s="57">
        <v>645000</v>
      </c>
      <c r="D439" s="66">
        <v>710000</v>
      </c>
      <c r="E439" s="67">
        <f t="shared" si="99"/>
        <v>110.07751937984496</v>
      </c>
    </row>
    <row r="440" spans="1:5" s="16" customFormat="1" ht="37.5" x14ac:dyDescent="0.2">
      <c r="A440" s="48">
        <v>411200</v>
      </c>
      <c r="B440" s="49" t="s">
        <v>45</v>
      </c>
      <c r="C440" s="57">
        <v>7200</v>
      </c>
      <c r="D440" s="66">
        <v>14300</v>
      </c>
      <c r="E440" s="67">
        <f t="shared" si="99"/>
        <v>198.61111111111111</v>
      </c>
    </row>
    <row r="441" spans="1:5" s="16" customFormat="1" ht="37.5" x14ac:dyDescent="0.2">
      <c r="A441" s="48">
        <v>411300</v>
      </c>
      <c r="B441" s="49" t="s">
        <v>46</v>
      </c>
      <c r="C441" s="57">
        <v>11500</v>
      </c>
      <c r="D441" s="66">
        <v>7000</v>
      </c>
      <c r="E441" s="67">
        <f t="shared" si="99"/>
        <v>60.869565217391312</v>
      </c>
    </row>
    <row r="442" spans="1:5" s="16" customFormat="1" x14ac:dyDescent="0.2">
      <c r="A442" s="48">
        <v>411400</v>
      </c>
      <c r="B442" s="49" t="s">
        <v>47</v>
      </c>
      <c r="C442" s="57">
        <v>7500</v>
      </c>
      <c r="D442" s="66">
        <v>5000</v>
      </c>
      <c r="E442" s="67">
        <f t="shared" si="99"/>
        <v>66.666666666666657</v>
      </c>
    </row>
    <row r="443" spans="1:5" s="71" customFormat="1" ht="19.5" x14ac:dyDescent="0.2">
      <c r="A443" s="68">
        <v>412000</v>
      </c>
      <c r="B443" s="59" t="s">
        <v>48</v>
      </c>
      <c r="C443" s="69">
        <f>SUM(C444:C453)</f>
        <v>24900.000000000004</v>
      </c>
      <c r="D443" s="69">
        <f t="shared" ref="D443" si="104">SUM(D444:D453)</f>
        <v>24000</v>
      </c>
      <c r="E443" s="70">
        <f t="shared" si="99"/>
        <v>96.385542168674689</v>
      </c>
    </row>
    <row r="444" spans="1:5" s="16" customFormat="1" x14ac:dyDescent="0.2">
      <c r="A444" s="74">
        <v>412100</v>
      </c>
      <c r="B444" s="49" t="s">
        <v>49</v>
      </c>
      <c r="C444" s="57">
        <v>2200</v>
      </c>
      <c r="D444" s="66">
        <v>1800</v>
      </c>
      <c r="E444" s="67">
        <f t="shared" si="99"/>
        <v>81.818181818181827</v>
      </c>
    </row>
    <row r="445" spans="1:5" s="16" customFormat="1" ht="37.5" x14ac:dyDescent="0.2">
      <c r="A445" s="48">
        <v>412200</v>
      </c>
      <c r="B445" s="49" t="s">
        <v>50</v>
      </c>
      <c r="C445" s="57">
        <v>3900</v>
      </c>
      <c r="D445" s="66">
        <v>3500</v>
      </c>
      <c r="E445" s="67">
        <f t="shared" si="99"/>
        <v>89.743589743589752</v>
      </c>
    </row>
    <row r="446" spans="1:5" s="16" customFormat="1" x14ac:dyDescent="0.2">
      <c r="A446" s="48">
        <v>412300</v>
      </c>
      <c r="B446" s="49" t="s">
        <v>51</v>
      </c>
      <c r="C446" s="57">
        <v>4000</v>
      </c>
      <c r="D446" s="66">
        <v>4200</v>
      </c>
      <c r="E446" s="67">
        <f t="shared" si="99"/>
        <v>105</v>
      </c>
    </row>
    <row r="447" spans="1:5" s="16" customFormat="1" x14ac:dyDescent="0.2">
      <c r="A447" s="48">
        <v>412500</v>
      </c>
      <c r="B447" s="49" t="s">
        <v>55</v>
      </c>
      <c r="C447" s="57">
        <v>1100</v>
      </c>
      <c r="D447" s="66">
        <v>1500</v>
      </c>
      <c r="E447" s="67">
        <f t="shared" si="99"/>
        <v>136.36363636363635</v>
      </c>
    </row>
    <row r="448" spans="1:5" s="16" customFormat="1" x14ac:dyDescent="0.2">
      <c r="A448" s="48">
        <v>412600</v>
      </c>
      <c r="B448" s="49" t="s">
        <v>56</v>
      </c>
      <c r="C448" s="57">
        <v>3500</v>
      </c>
      <c r="D448" s="66">
        <v>3500</v>
      </c>
      <c r="E448" s="67">
        <f t="shared" si="99"/>
        <v>100</v>
      </c>
    </row>
    <row r="449" spans="1:5" s="16" customFormat="1" x14ac:dyDescent="0.2">
      <c r="A449" s="48">
        <v>412700</v>
      </c>
      <c r="B449" s="49" t="s">
        <v>58</v>
      </c>
      <c r="C449" s="57">
        <v>4100</v>
      </c>
      <c r="D449" s="66">
        <v>3000</v>
      </c>
      <c r="E449" s="67">
        <f t="shared" si="99"/>
        <v>73.170731707317074</v>
      </c>
    </row>
    <row r="450" spans="1:5" s="16" customFormat="1" x14ac:dyDescent="0.2">
      <c r="A450" s="48">
        <v>412900</v>
      </c>
      <c r="B450" s="49" t="s">
        <v>74</v>
      </c>
      <c r="C450" s="57">
        <v>1600.0000000000023</v>
      </c>
      <c r="D450" s="66">
        <v>1600</v>
      </c>
      <c r="E450" s="67">
        <f t="shared" si="99"/>
        <v>99.999999999999858</v>
      </c>
    </row>
    <row r="451" spans="1:5" s="16" customFormat="1" x14ac:dyDescent="0.2">
      <c r="A451" s="48">
        <v>412900</v>
      </c>
      <c r="B451" s="49" t="s">
        <v>76</v>
      </c>
      <c r="C451" s="57">
        <v>2000</v>
      </c>
      <c r="D451" s="66">
        <v>2000</v>
      </c>
      <c r="E451" s="67">
        <f t="shared" si="99"/>
        <v>100</v>
      </c>
    </row>
    <row r="452" spans="1:5" s="16" customFormat="1" x14ac:dyDescent="0.2">
      <c r="A452" s="78">
        <v>412900</v>
      </c>
      <c r="B452" s="60" t="s">
        <v>77</v>
      </c>
      <c r="C452" s="57">
        <v>1100</v>
      </c>
      <c r="D452" s="66">
        <v>1500</v>
      </c>
      <c r="E452" s="67">
        <f t="shared" si="99"/>
        <v>136.36363636363635</v>
      </c>
    </row>
    <row r="453" spans="1:5" s="16" customFormat="1" x14ac:dyDescent="0.2">
      <c r="A453" s="78">
        <v>412900</v>
      </c>
      <c r="B453" s="79" t="s">
        <v>78</v>
      </c>
      <c r="C453" s="57">
        <v>1400</v>
      </c>
      <c r="D453" s="66">
        <v>1400</v>
      </c>
      <c r="E453" s="67">
        <f t="shared" si="99"/>
        <v>100</v>
      </c>
    </row>
    <row r="454" spans="1:5" s="71" customFormat="1" ht="39" x14ac:dyDescent="0.2">
      <c r="A454" s="68">
        <v>418000</v>
      </c>
      <c r="B454" s="59" t="s">
        <v>214</v>
      </c>
      <c r="C454" s="69">
        <f>C455</f>
        <v>800</v>
      </c>
      <c r="D454" s="69">
        <f t="shared" ref="D454" si="105">D455</f>
        <v>800</v>
      </c>
      <c r="E454" s="70">
        <f t="shared" si="99"/>
        <v>100</v>
      </c>
    </row>
    <row r="455" spans="1:5" s="16" customFormat="1" x14ac:dyDescent="0.2">
      <c r="A455" s="48">
        <v>418400</v>
      </c>
      <c r="B455" s="49" t="s">
        <v>216</v>
      </c>
      <c r="C455" s="57">
        <v>800</v>
      </c>
      <c r="D455" s="66">
        <v>800</v>
      </c>
      <c r="E455" s="67">
        <f t="shared" si="99"/>
        <v>100</v>
      </c>
    </row>
    <row r="456" spans="1:5" s="16" customFormat="1" ht="19.5" x14ac:dyDescent="0.2">
      <c r="A456" s="68">
        <v>510000</v>
      </c>
      <c r="B456" s="59" t="s">
        <v>271</v>
      </c>
      <c r="C456" s="69">
        <f>C457</f>
        <v>1000.0000000000001</v>
      </c>
      <c r="D456" s="69">
        <f>D457</f>
        <v>2000</v>
      </c>
      <c r="E456" s="70">
        <f t="shared" si="99"/>
        <v>199.99999999999997</v>
      </c>
    </row>
    <row r="457" spans="1:5" s="16" customFormat="1" ht="19.5" x14ac:dyDescent="0.2">
      <c r="A457" s="68">
        <v>511000</v>
      </c>
      <c r="B457" s="59" t="s">
        <v>272</v>
      </c>
      <c r="C457" s="69">
        <f>SUM(C458:C458)</f>
        <v>1000.0000000000001</v>
      </c>
      <c r="D457" s="69">
        <f t="shared" ref="D457" si="106">SUM(D458:D458)</f>
        <v>2000</v>
      </c>
      <c r="E457" s="70">
        <f t="shared" si="99"/>
        <v>199.99999999999997</v>
      </c>
    </row>
    <row r="458" spans="1:5" s="16" customFormat="1" x14ac:dyDescent="0.2">
      <c r="A458" s="48">
        <v>511300</v>
      </c>
      <c r="B458" s="49" t="s">
        <v>275</v>
      </c>
      <c r="C458" s="57">
        <v>1000.0000000000001</v>
      </c>
      <c r="D458" s="66">
        <v>2000</v>
      </c>
      <c r="E458" s="67">
        <f t="shared" si="99"/>
        <v>199.99999999999997</v>
      </c>
    </row>
    <row r="459" spans="1:5" s="71" customFormat="1" ht="19.5" x14ac:dyDescent="0.2">
      <c r="A459" s="68">
        <v>630000</v>
      </c>
      <c r="B459" s="59" t="s">
        <v>305</v>
      </c>
      <c r="C459" s="69">
        <f>C460</f>
        <v>12600</v>
      </c>
      <c r="D459" s="69">
        <f>D460</f>
        <v>31000</v>
      </c>
      <c r="E459" s="70">
        <f t="shared" si="99"/>
        <v>246.03174603174605</v>
      </c>
    </row>
    <row r="460" spans="1:5" s="71" customFormat="1" ht="19.5" x14ac:dyDescent="0.2">
      <c r="A460" s="68">
        <v>638000</v>
      </c>
      <c r="B460" s="59" t="s">
        <v>314</v>
      </c>
      <c r="C460" s="69">
        <f>C461</f>
        <v>12600</v>
      </c>
      <c r="D460" s="69">
        <f t="shared" ref="D460" si="107">D461</f>
        <v>31000</v>
      </c>
      <c r="E460" s="70">
        <f t="shared" si="99"/>
        <v>246.03174603174605</v>
      </c>
    </row>
    <row r="461" spans="1:5" s="16" customFormat="1" x14ac:dyDescent="0.2">
      <c r="A461" s="48">
        <v>638100</v>
      </c>
      <c r="B461" s="49" t="s">
        <v>315</v>
      </c>
      <c r="C461" s="57">
        <v>12600</v>
      </c>
      <c r="D461" s="66">
        <v>31000</v>
      </c>
      <c r="E461" s="67">
        <f t="shared" si="99"/>
        <v>246.03174603174605</v>
      </c>
    </row>
    <row r="462" spans="1:5" s="16" customFormat="1" x14ac:dyDescent="0.2">
      <c r="A462" s="77"/>
      <c r="B462" s="63" t="s">
        <v>324</v>
      </c>
      <c r="C462" s="75">
        <f>C437+C456+C459</f>
        <v>710500</v>
      </c>
      <c r="D462" s="75">
        <f>D437+D456+D459</f>
        <v>794100</v>
      </c>
      <c r="E462" s="76">
        <f t="shared" si="99"/>
        <v>111.76636171710064</v>
      </c>
    </row>
    <row r="463" spans="1:5" s="16" customFormat="1" x14ac:dyDescent="0.2">
      <c r="A463" s="32"/>
      <c r="B463" s="33"/>
      <c r="C463" s="66"/>
      <c r="D463" s="66"/>
      <c r="E463" s="67"/>
    </row>
    <row r="464" spans="1:5" s="16" customFormat="1" x14ac:dyDescent="0.2">
      <c r="A464" s="45"/>
      <c r="B464" s="33"/>
      <c r="C464" s="66"/>
      <c r="D464" s="66"/>
      <c r="E464" s="67"/>
    </row>
    <row r="465" spans="1:5" s="16" customFormat="1" ht="19.5" x14ac:dyDescent="0.2">
      <c r="A465" s="48" t="s">
        <v>352</v>
      </c>
      <c r="B465" s="59"/>
      <c r="C465" s="66"/>
      <c r="D465" s="66"/>
      <c r="E465" s="67"/>
    </row>
    <row r="466" spans="1:5" s="16" customFormat="1" ht="19.5" x14ac:dyDescent="0.2">
      <c r="A466" s="48" t="s">
        <v>345</v>
      </c>
      <c r="B466" s="59"/>
      <c r="C466" s="66"/>
      <c r="D466" s="66"/>
      <c r="E466" s="67"/>
    </row>
    <row r="467" spans="1:5" s="16" customFormat="1" ht="19.5" x14ac:dyDescent="0.2">
      <c r="A467" s="48" t="s">
        <v>353</v>
      </c>
      <c r="B467" s="59"/>
      <c r="C467" s="66"/>
      <c r="D467" s="66"/>
      <c r="E467" s="67"/>
    </row>
    <row r="468" spans="1:5" s="16" customFormat="1" ht="19.5" x14ac:dyDescent="0.2">
      <c r="A468" s="48" t="s">
        <v>323</v>
      </c>
      <c r="B468" s="59"/>
      <c r="C468" s="66"/>
      <c r="D468" s="66"/>
      <c r="E468" s="67"/>
    </row>
    <row r="469" spans="1:5" s="16" customFormat="1" x14ac:dyDescent="0.2">
      <c r="A469" s="48"/>
      <c r="B469" s="50"/>
      <c r="C469" s="34"/>
      <c r="D469" s="34"/>
      <c r="E469" s="51"/>
    </row>
    <row r="470" spans="1:5" s="16" customFormat="1" ht="19.5" x14ac:dyDescent="0.2">
      <c r="A470" s="68">
        <v>410000</v>
      </c>
      <c r="B470" s="53" t="s">
        <v>42</v>
      </c>
      <c r="C470" s="69">
        <f>C471+C476</f>
        <v>717500</v>
      </c>
      <c r="D470" s="69">
        <f t="shared" ref="D470" si="108">D471+D476</f>
        <v>801500</v>
      </c>
      <c r="E470" s="70">
        <f t="shared" si="99"/>
        <v>111.70731707317074</v>
      </c>
    </row>
    <row r="471" spans="1:5" s="16" customFormat="1" ht="19.5" x14ac:dyDescent="0.2">
      <c r="A471" s="68">
        <v>411000</v>
      </c>
      <c r="B471" s="53" t="s">
        <v>43</v>
      </c>
      <c r="C471" s="69">
        <f>SUM(C472:C475)</f>
        <v>471499.99999999994</v>
      </c>
      <c r="D471" s="69">
        <f t="shared" ref="D471" si="109">SUM(D472:D475)</f>
        <v>535500</v>
      </c>
      <c r="E471" s="70">
        <f t="shared" si="99"/>
        <v>113.57370095440086</v>
      </c>
    </row>
    <row r="472" spans="1:5" s="16" customFormat="1" x14ac:dyDescent="0.2">
      <c r="A472" s="48">
        <v>411100</v>
      </c>
      <c r="B472" s="49" t="s">
        <v>44</v>
      </c>
      <c r="C472" s="57">
        <v>450299.99999999994</v>
      </c>
      <c r="D472" s="66">
        <v>507000</v>
      </c>
      <c r="E472" s="67">
        <f t="shared" si="99"/>
        <v>112.59160559626918</v>
      </c>
    </row>
    <row r="473" spans="1:5" s="16" customFormat="1" ht="37.5" x14ac:dyDescent="0.2">
      <c r="A473" s="48">
        <v>411200</v>
      </c>
      <c r="B473" s="49" t="s">
        <v>45</v>
      </c>
      <c r="C473" s="57">
        <v>12700</v>
      </c>
      <c r="D473" s="66">
        <v>16500</v>
      </c>
      <c r="E473" s="67">
        <f t="shared" si="99"/>
        <v>129.92125984251967</v>
      </c>
    </row>
    <row r="474" spans="1:5" s="16" customFormat="1" ht="37.5" x14ac:dyDescent="0.2">
      <c r="A474" s="48">
        <v>411300</v>
      </c>
      <c r="B474" s="49" t="s">
        <v>46</v>
      </c>
      <c r="C474" s="57">
        <v>2900</v>
      </c>
      <c r="D474" s="66">
        <v>4300</v>
      </c>
      <c r="E474" s="67">
        <f t="shared" si="99"/>
        <v>148.27586206896552</v>
      </c>
    </row>
    <row r="475" spans="1:5" s="16" customFormat="1" x14ac:dyDescent="0.2">
      <c r="A475" s="48">
        <v>411400</v>
      </c>
      <c r="B475" s="49" t="s">
        <v>47</v>
      </c>
      <c r="C475" s="57">
        <v>5600</v>
      </c>
      <c r="D475" s="66">
        <v>7700</v>
      </c>
      <c r="E475" s="67">
        <f t="shared" si="99"/>
        <v>137.5</v>
      </c>
    </row>
    <row r="476" spans="1:5" s="16" customFormat="1" ht="19.5" x14ac:dyDescent="0.2">
      <c r="A476" s="68">
        <v>412000</v>
      </c>
      <c r="B476" s="59" t="s">
        <v>48</v>
      </c>
      <c r="C476" s="69">
        <f>SUM(C477:C489)</f>
        <v>246000</v>
      </c>
      <c r="D476" s="69">
        <f t="shared" ref="D476" si="110">SUM(D477:D489)</f>
        <v>266000</v>
      </c>
      <c r="E476" s="70">
        <f t="shared" ref="E476:E529" si="111">D476/C476*100</f>
        <v>108.130081300813</v>
      </c>
    </row>
    <row r="477" spans="1:5" s="16" customFormat="1" x14ac:dyDescent="0.2">
      <c r="A477" s="48">
        <v>412100</v>
      </c>
      <c r="B477" s="49" t="s">
        <v>49</v>
      </c>
      <c r="C477" s="57">
        <v>2400</v>
      </c>
      <c r="D477" s="66">
        <v>2400</v>
      </c>
      <c r="E477" s="67">
        <f t="shared" si="111"/>
        <v>100</v>
      </c>
    </row>
    <row r="478" spans="1:5" s="16" customFormat="1" ht="37.5" x14ac:dyDescent="0.2">
      <c r="A478" s="48">
        <v>412200</v>
      </c>
      <c r="B478" s="49" t="s">
        <v>50</v>
      </c>
      <c r="C478" s="57">
        <v>46200</v>
      </c>
      <c r="D478" s="66">
        <v>46200</v>
      </c>
      <c r="E478" s="67">
        <f t="shared" si="111"/>
        <v>100</v>
      </c>
    </row>
    <row r="479" spans="1:5" s="16" customFormat="1" x14ac:dyDescent="0.2">
      <c r="A479" s="48">
        <v>412300</v>
      </c>
      <c r="B479" s="49" t="s">
        <v>51</v>
      </c>
      <c r="C479" s="57">
        <v>10000</v>
      </c>
      <c r="D479" s="66">
        <v>10600</v>
      </c>
      <c r="E479" s="67">
        <f t="shared" si="111"/>
        <v>106</v>
      </c>
    </row>
    <row r="480" spans="1:5" s="16" customFormat="1" x14ac:dyDescent="0.2">
      <c r="A480" s="48">
        <v>412500</v>
      </c>
      <c r="B480" s="49" t="s">
        <v>55</v>
      </c>
      <c r="C480" s="57">
        <v>9000</v>
      </c>
      <c r="D480" s="66">
        <v>7100</v>
      </c>
      <c r="E480" s="67">
        <f t="shared" si="111"/>
        <v>78.888888888888886</v>
      </c>
    </row>
    <row r="481" spans="1:5" s="16" customFormat="1" x14ac:dyDescent="0.2">
      <c r="A481" s="48">
        <v>412600</v>
      </c>
      <c r="B481" s="49" t="s">
        <v>56</v>
      </c>
      <c r="C481" s="57">
        <v>10600</v>
      </c>
      <c r="D481" s="66">
        <v>11000</v>
      </c>
      <c r="E481" s="67">
        <f t="shared" si="111"/>
        <v>103.77358490566037</v>
      </c>
    </row>
    <row r="482" spans="1:5" s="16" customFormat="1" x14ac:dyDescent="0.2">
      <c r="A482" s="48">
        <v>412700</v>
      </c>
      <c r="B482" s="49" t="s">
        <v>58</v>
      </c>
      <c r="C482" s="57">
        <v>42300</v>
      </c>
      <c r="D482" s="66">
        <v>41000</v>
      </c>
      <c r="E482" s="67">
        <f t="shared" si="111"/>
        <v>96.926713947990535</v>
      </c>
    </row>
    <row r="483" spans="1:5" s="16" customFormat="1" x14ac:dyDescent="0.2">
      <c r="A483" s="48">
        <v>412900</v>
      </c>
      <c r="B483" s="60" t="s">
        <v>74</v>
      </c>
      <c r="C483" s="57">
        <v>1900</v>
      </c>
      <c r="D483" s="66">
        <v>1200</v>
      </c>
      <c r="E483" s="67">
        <f t="shared" si="111"/>
        <v>63.157894736842103</v>
      </c>
    </row>
    <row r="484" spans="1:5" s="16" customFormat="1" x14ac:dyDescent="0.2">
      <c r="A484" s="48">
        <v>412900</v>
      </c>
      <c r="B484" s="60" t="s">
        <v>75</v>
      </c>
      <c r="C484" s="57">
        <v>8600</v>
      </c>
      <c r="D484" s="66">
        <v>9000</v>
      </c>
      <c r="E484" s="67">
        <f t="shared" si="111"/>
        <v>104.65116279069768</v>
      </c>
    </row>
    <row r="485" spans="1:5" s="16" customFormat="1" x14ac:dyDescent="0.2">
      <c r="A485" s="48">
        <v>412900</v>
      </c>
      <c r="B485" s="49" t="s">
        <v>84</v>
      </c>
      <c r="C485" s="57">
        <v>110000</v>
      </c>
      <c r="D485" s="66">
        <v>132000</v>
      </c>
      <c r="E485" s="67">
        <f t="shared" si="111"/>
        <v>120</v>
      </c>
    </row>
    <row r="486" spans="1:5" s="16" customFormat="1" x14ac:dyDescent="0.2">
      <c r="A486" s="48">
        <v>412900</v>
      </c>
      <c r="B486" s="60" t="s">
        <v>76</v>
      </c>
      <c r="C486" s="57">
        <v>3500</v>
      </c>
      <c r="D486" s="66">
        <v>3500</v>
      </c>
      <c r="E486" s="67">
        <f t="shared" si="111"/>
        <v>100</v>
      </c>
    </row>
    <row r="487" spans="1:5" s="16" customFormat="1" x14ac:dyDescent="0.2">
      <c r="A487" s="48">
        <v>412900</v>
      </c>
      <c r="B487" s="60" t="s">
        <v>77</v>
      </c>
      <c r="C487" s="57">
        <v>500</v>
      </c>
      <c r="D487" s="66">
        <v>1000</v>
      </c>
      <c r="E487" s="67">
        <f t="shared" si="111"/>
        <v>200</v>
      </c>
    </row>
    <row r="488" spans="1:5" s="16" customFormat="1" x14ac:dyDescent="0.2">
      <c r="A488" s="48">
        <v>412900</v>
      </c>
      <c r="B488" s="60" t="s">
        <v>78</v>
      </c>
      <c r="C488" s="57">
        <v>900</v>
      </c>
      <c r="D488" s="66">
        <v>1000</v>
      </c>
      <c r="E488" s="67">
        <f t="shared" si="111"/>
        <v>111.11111111111111</v>
      </c>
    </row>
    <row r="489" spans="1:5" s="16" customFormat="1" x14ac:dyDescent="0.2">
      <c r="A489" s="48">
        <v>412900</v>
      </c>
      <c r="B489" s="49" t="s">
        <v>80</v>
      </c>
      <c r="C489" s="57">
        <v>100</v>
      </c>
      <c r="D489" s="66">
        <v>0</v>
      </c>
      <c r="E489" s="67">
        <f t="shared" si="111"/>
        <v>0</v>
      </c>
    </row>
    <row r="490" spans="1:5" s="71" customFormat="1" ht="19.5" x14ac:dyDescent="0.2">
      <c r="A490" s="68">
        <v>510000</v>
      </c>
      <c r="B490" s="59" t="s">
        <v>271</v>
      </c>
      <c r="C490" s="69">
        <f>C491+C493</f>
        <v>7900</v>
      </c>
      <c r="D490" s="69">
        <f t="shared" ref="D490" si="112">D491+D493</f>
        <v>3600</v>
      </c>
      <c r="E490" s="70">
        <f t="shared" si="111"/>
        <v>45.569620253164558</v>
      </c>
    </row>
    <row r="491" spans="1:5" s="71" customFormat="1" ht="19.5" x14ac:dyDescent="0.2">
      <c r="A491" s="68">
        <v>511000</v>
      </c>
      <c r="B491" s="59" t="s">
        <v>272</v>
      </c>
      <c r="C491" s="69">
        <f>C492</f>
        <v>7200</v>
      </c>
      <c r="D491" s="69">
        <f t="shared" ref="D491" si="113">D492</f>
        <v>3600</v>
      </c>
      <c r="E491" s="70">
        <f t="shared" si="111"/>
        <v>50</v>
      </c>
    </row>
    <row r="492" spans="1:5" s="16" customFormat="1" x14ac:dyDescent="0.2">
      <c r="A492" s="48">
        <v>511300</v>
      </c>
      <c r="B492" s="49" t="s">
        <v>275</v>
      </c>
      <c r="C492" s="57">
        <v>7200</v>
      </c>
      <c r="D492" s="66">
        <v>3600</v>
      </c>
      <c r="E492" s="67">
        <f t="shared" si="111"/>
        <v>50</v>
      </c>
    </row>
    <row r="493" spans="1:5" s="71" customFormat="1" ht="19.5" x14ac:dyDescent="0.2">
      <c r="A493" s="68">
        <v>516000</v>
      </c>
      <c r="B493" s="59" t="s">
        <v>284</v>
      </c>
      <c r="C493" s="69">
        <f>C494</f>
        <v>700</v>
      </c>
      <c r="D493" s="69">
        <f t="shared" ref="D493" si="114">D494</f>
        <v>0</v>
      </c>
      <c r="E493" s="70">
        <f t="shared" si="111"/>
        <v>0</v>
      </c>
    </row>
    <row r="494" spans="1:5" s="16" customFormat="1" x14ac:dyDescent="0.2">
      <c r="A494" s="48">
        <v>516100</v>
      </c>
      <c r="B494" s="49" t="s">
        <v>284</v>
      </c>
      <c r="C494" s="57">
        <v>700</v>
      </c>
      <c r="D494" s="66">
        <v>0</v>
      </c>
      <c r="E494" s="67">
        <f t="shared" si="111"/>
        <v>0</v>
      </c>
    </row>
    <row r="495" spans="1:5" s="71" customFormat="1" ht="19.5" x14ac:dyDescent="0.2">
      <c r="A495" s="68">
        <v>630000</v>
      </c>
      <c r="B495" s="59" t="s">
        <v>305</v>
      </c>
      <c r="C495" s="69">
        <f>C496</f>
        <v>3000</v>
      </c>
      <c r="D495" s="69">
        <f>D496</f>
        <v>0</v>
      </c>
      <c r="E495" s="70">
        <f t="shared" si="111"/>
        <v>0</v>
      </c>
    </row>
    <row r="496" spans="1:5" s="71" customFormat="1" ht="19.5" x14ac:dyDescent="0.2">
      <c r="A496" s="68">
        <v>638000</v>
      </c>
      <c r="B496" s="59" t="s">
        <v>314</v>
      </c>
      <c r="C496" s="69">
        <f>C497</f>
        <v>3000</v>
      </c>
      <c r="D496" s="69">
        <f t="shared" ref="D496" si="115">D497</f>
        <v>0</v>
      </c>
      <c r="E496" s="70">
        <f t="shared" si="111"/>
        <v>0</v>
      </c>
    </row>
    <row r="497" spans="1:5" s="16" customFormat="1" x14ac:dyDescent="0.2">
      <c r="A497" s="48">
        <v>638100</v>
      </c>
      <c r="B497" s="49" t="s">
        <v>315</v>
      </c>
      <c r="C497" s="57">
        <v>3000</v>
      </c>
      <c r="D497" s="66">
        <v>0</v>
      </c>
      <c r="E497" s="67">
        <f t="shared" si="111"/>
        <v>0</v>
      </c>
    </row>
    <row r="498" spans="1:5" s="16" customFormat="1" x14ac:dyDescent="0.2">
      <c r="A498" s="77"/>
      <c r="B498" s="63" t="s">
        <v>324</v>
      </c>
      <c r="C498" s="75">
        <f>C470+C490+C495</f>
        <v>728400</v>
      </c>
      <c r="D498" s="75">
        <f>D470+D490+D495</f>
        <v>805100</v>
      </c>
      <c r="E498" s="76">
        <f t="shared" si="111"/>
        <v>110.5299286106535</v>
      </c>
    </row>
    <row r="499" spans="1:5" s="16" customFormat="1" x14ac:dyDescent="0.2">
      <c r="A499" s="32"/>
      <c r="B499" s="33"/>
      <c r="C499" s="34"/>
      <c r="D499" s="34"/>
      <c r="E499" s="51"/>
    </row>
    <row r="500" spans="1:5" s="16" customFormat="1" x14ac:dyDescent="0.2">
      <c r="A500" s="45"/>
      <c r="B500" s="33"/>
      <c r="C500" s="66"/>
      <c r="D500" s="66"/>
      <c r="E500" s="67"/>
    </row>
    <row r="501" spans="1:5" s="16" customFormat="1" ht="19.5" x14ac:dyDescent="0.2">
      <c r="A501" s="48" t="s">
        <v>354</v>
      </c>
      <c r="B501" s="59"/>
      <c r="C501" s="66"/>
      <c r="D501" s="66"/>
      <c r="E501" s="67"/>
    </row>
    <row r="502" spans="1:5" s="16" customFormat="1" ht="19.5" x14ac:dyDescent="0.2">
      <c r="A502" s="48" t="s">
        <v>345</v>
      </c>
      <c r="B502" s="59"/>
      <c r="C502" s="66"/>
      <c r="D502" s="66"/>
      <c r="E502" s="67"/>
    </row>
    <row r="503" spans="1:5" s="16" customFormat="1" ht="19.5" x14ac:dyDescent="0.2">
      <c r="A503" s="48" t="s">
        <v>355</v>
      </c>
      <c r="B503" s="59"/>
      <c r="C503" s="66"/>
      <c r="D503" s="66"/>
      <c r="E503" s="67"/>
    </row>
    <row r="504" spans="1:5" s="16" customFormat="1" ht="19.5" x14ac:dyDescent="0.2">
      <c r="A504" s="48" t="s">
        <v>323</v>
      </c>
      <c r="B504" s="59"/>
      <c r="C504" s="66"/>
      <c r="D504" s="66"/>
      <c r="E504" s="67"/>
    </row>
    <row r="505" spans="1:5" s="16" customFormat="1" x14ac:dyDescent="0.2">
      <c r="A505" s="48"/>
      <c r="B505" s="50"/>
      <c r="C505" s="34"/>
      <c r="D505" s="34"/>
      <c r="E505" s="51"/>
    </row>
    <row r="506" spans="1:5" s="16" customFormat="1" ht="19.5" x14ac:dyDescent="0.2">
      <c r="A506" s="68">
        <v>410000</v>
      </c>
      <c r="B506" s="53" t="s">
        <v>42</v>
      </c>
      <c r="C506" s="69">
        <f>C507+C512</f>
        <v>286900</v>
      </c>
      <c r="D506" s="69">
        <f t="shared" ref="D506" si="116">D507+D512</f>
        <v>310200</v>
      </c>
      <c r="E506" s="70">
        <f t="shared" si="111"/>
        <v>108.12129661903103</v>
      </c>
    </row>
    <row r="507" spans="1:5" s="16" customFormat="1" ht="19.5" x14ac:dyDescent="0.2">
      <c r="A507" s="68">
        <v>411000</v>
      </c>
      <c r="B507" s="53" t="s">
        <v>43</v>
      </c>
      <c r="C507" s="69">
        <f>SUM(C508:C511)</f>
        <v>247800</v>
      </c>
      <c r="D507" s="69">
        <f t="shared" ref="D507" si="117">SUM(D508:D511)</f>
        <v>270500</v>
      </c>
      <c r="E507" s="70">
        <f t="shared" si="111"/>
        <v>109.16061339790153</v>
      </c>
    </row>
    <row r="508" spans="1:5" s="16" customFormat="1" x14ac:dyDescent="0.2">
      <c r="A508" s="48">
        <v>411100</v>
      </c>
      <c r="B508" s="49" t="s">
        <v>44</v>
      </c>
      <c r="C508" s="57">
        <v>234000</v>
      </c>
      <c r="D508" s="66">
        <v>258000</v>
      </c>
      <c r="E508" s="67">
        <f t="shared" si="111"/>
        <v>110.25641025641026</v>
      </c>
    </row>
    <row r="509" spans="1:5" s="16" customFormat="1" ht="37.5" x14ac:dyDescent="0.2">
      <c r="A509" s="48">
        <v>411200</v>
      </c>
      <c r="B509" s="49" t="s">
        <v>45</v>
      </c>
      <c r="C509" s="57">
        <v>700</v>
      </c>
      <c r="D509" s="66">
        <v>4000</v>
      </c>
      <c r="E509" s="67"/>
    </row>
    <row r="510" spans="1:5" s="16" customFormat="1" ht="37.5" x14ac:dyDescent="0.2">
      <c r="A510" s="48">
        <v>411300</v>
      </c>
      <c r="B510" s="49" t="s">
        <v>46</v>
      </c>
      <c r="C510" s="57">
        <v>5800</v>
      </c>
      <c r="D510" s="66">
        <v>5000</v>
      </c>
      <c r="E510" s="67">
        <f t="shared" si="111"/>
        <v>86.206896551724128</v>
      </c>
    </row>
    <row r="511" spans="1:5" s="16" customFormat="1" x14ac:dyDescent="0.2">
      <c r="A511" s="48">
        <v>411400</v>
      </c>
      <c r="B511" s="49" t="s">
        <v>47</v>
      </c>
      <c r="C511" s="57">
        <v>7300</v>
      </c>
      <c r="D511" s="66">
        <v>3500</v>
      </c>
      <c r="E511" s="67">
        <f t="shared" si="111"/>
        <v>47.945205479452049</v>
      </c>
    </row>
    <row r="512" spans="1:5" s="16" customFormat="1" ht="19.5" x14ac:dyDescent="0.2">
      <c r="A512" s="68">
        <v>412000</v>
      </c>
      <c r="B512" s="59" t="s">
        <v>48</v>
      </c>
      <c r="C512" s="69">
        <f>SUM(C513:C522)</f>
        <v>39100</v>
      </c>
      <c r="D512" s="69">
        <f t="shared" ref="D512" si="118">SUM(D513:D522)</f>
        <v>39700</v>
      </c>
      <c r="E512" s="70">
        <f t="shared" si="111"/>
        <v>101.53452685421995</v>
      </c>
    </row>
    <row r="513" spans="1:5" s="16" customFormat="1" ht="37.5" x14ac:dyDescent="0.2">
      <c r="A513" s="48">
        <v>412200</v>
      </c>
      <c r="B513" s="49" t="s">
        <v>50</v>
      </c>
      <c r="C513" s="57">
        <v>13800</v>
      </c>
      <c r="D513" s="66">
        <v>12000</v>
      </c>
      <c r="E513" s="67">
        <f t="shared" si="111"/>
        <v>86.956521739130437</v>
      </c>
    </row>
    <row r="514" spans="1:5" s="16" customFormat="1" x14ac:dyDescent="0.2">
      <c r="A514" s="48">
        <v>412300</v>
      </c>
      <c r="B514" s="49" t="s">
        <v>51</v>
      </c>
      <c r="C514" s="57">
        <v>4100</v>
      </c>
      <c r="D514" s="66">
        <v>4100</v>
      </c>
      <c r="E514" s="67">
        <f t="shared" si="111"/>
        <v>100</v>
      </c>
    </row>
    <row r="515" spans="1:5" s="16" customFormat="1" x14ac:dyDescent="0.2">
      <c r="A515" s="48">
        <v>412500</v>
      </c>
      <c r="B515" s="49" t="s">
        <v>55</v>
      </c>
      <c r="C515" s="57">
        <v>1800</v>
      </c>
      <c r="D515" s="66">
        <v>3000</v>
      </c>
      <c r="E515" s="67">
        <f t="shared" si="111"/>
        <v>166.66666666666669</v>
      </c>
    </row>
    <row r="516" spans="1:5" s="16" customFormat="1" x14ac:dyDescent="0.2">
      <c r="A516" s="48">
        <v>412600</v>
      </c>
      <c r="B516" s="49" t="s">
        <v>56</v>
      </c>
      <c r="C516" s="57">
        <v>100</v>
      </c>
      <c r="D516" s="66">
        <v>1000</v>
      </c>
      <c r="E516" s="67"/>
    </row>
    <row r="517" spans="1:5" s="16" customFormat="1" x14ac:dyDescent="0.2">
      <c r="A517" s="48">
        <v>412700</v>
      </c>
      <c r="B517" s="49" t="s">
        <v>58</v>
      </c>
      <c r="C517" s="57">
        <v>2399.9999999999995</v>
      </c>
      <c r="D517" s="66">
        <v>2400</v>
      </c>
      <c r="E517" s="67">
        <f t="shared" si="111"/>
        <v>100.00000000000003</v>
      </c>
    </row>
    <row r="518" spans="1:5" s="16" customFormat="1" x14ac:dyDescent="0.2">
      <c r="A518" s="48">
        <v>412900</v>
      </c>
      <c r="B518" s="60" t="s">
        <v>74</v>
      </c>
      <c r="C518" s="57">
        <v>400</v>
      </c>
      <c r="D518" s="66">
        <v>500</v>
      </c>
      <c r="E518" s="67">
        <f t="shared" si="111"/>
        <v>125</v>
      </c>
    </row>
    <row r="519" spans="1:5" s="16" customFormat="1" x14ac:dyDescent="0.2">
      <c r="A519" s="48">
        <v>412900</v>
      </c>
      <c r="B519" s="60" t="s">
        <v>75</v>
      </c>
      <c r="C519" s="57">
        <v>14499.999999999998</v>
      </c>
      <c r="D519" s="66">
        <v>14900</v>
      </c>
      <c r="E519" s="67">
        <f t="shared" si="111"/>
        <v>102.75862068965517</v>
      </c>
    </row>
    <row r="520" spans="1:5" s="16" customFormat="1" x14ac:dyDescent="0.2">
      <c r="A520" s="48">
        <v>412900</v>
      </c>
      <c r="B520" s="60" t="s">
        <v>76</v>
      </c>
      <c r="C520" s="57">
        <v>1400</v>
      </c>
      <c r="D520" s="66">
        <v>1000</v>
      </c>
      <c r="E520" s="67">
        <f t="shared" si="111"/>
        <v>71.428571428571431</v>
      </c>
    </row>
    <row r="521" spans="1:5" s="16" customFormat="1" x14ac:dyDescent="0.2">
      <c r="A521" s="48">
        <v>412900</v>
      </c>
      <c r="B521" s="60" t="s">
        <v>77</v>
      </c>
      <c r="C521" s="57">
        <v>100</v>
      </c>
      <c r="D521" s="66">
        <v>200</v>
      </c>
      <c r="E521" s="67">
        <f t="shared" si="111"/>
        <v>200</v>
      </c>
    </row>
    <row r="522" spans="1:5" s="16" customFormat="1" x14ac:dyDescent="0.2">
      <c r="A522" s="48">
        <v>412900</v>
      </c>
      <c r="B522" s="60" t="s">
        <v>78</v>
      </c>
      <c r="C522" s="57">
        <v>500</v>
      </c>
      <c r="D522" s="66">
        <v>600</v>
      </c>
      <c r="E522" s="67">
        <f t="shared" si="111"/>
        <v>120</v>
      </c>
    </row>
    <row r="523" spans="1:5" s="71" customFormat="1" ht="19.5" x14ac:dyDescent="0.2">
      <c r="A523" s="68">
        <v>510000</v>
      </c>
      <c r="B523" s="59" t="s">
        <v>271</v>
      </c>
      <c r="C523" s="69">
        <f t="shared" ref="C523:C524" si="119">C524</f>
        <v>4500</v>
      </c>
      <c r="D523" s="69">
        <f t="shared" ref="D523:D524" si="120">D524</f>
        <v>4200</v>
      </c>
      <c r="E523" s="70">
        <f t="shared" si="111"/>
        <v>93.333333333333329</v>
      </c>
    </row>
    <row r="524" spans="1:5" s="71" customFormat="1" ht="19.5" x14ac:dyDescent="0.2">
      <c r="A524" s="68">
        <v>511000</v>
      </c>
      <c r="B524" s="59" t="s">
        <v>272</v>
      </c>
      <c r="C524" s="69">
        <f t="shared" si="119"/>
        <v>4500</v>
      </c>
      <c r="D524" s="69">
        <f t="shared" si="120"/>
        <v>4200</v>
      </c>
      <c r="E524" s="70">
        <f t="shared" si="111"/>
        <v>93.333333333333329</v>
      </c>
    </row>
    <row r="525" spans="1:5" s="16" customFormat="1" x14ac:dyDescent="0.2">
      <c r="A525" s="48">
        <v>511300</v>
      </c>
      <c r="B525" s="49" t="s">
        <v>275</v>
      </c>
      <c r="C525" s="57">
        <v>4500</v>
      </c>
      <c r="D525" s="66">
        <v>4200</v>
      </c>
      <c r="E525" s="67">
        <f t="shared" si="111"/>
        <v>93.333333333333329</v>
      </c>
    </row>
    <row r="526" spans="1:5" s="71" customFormat="1" ht="19.5" x14ac:dyDescent="0.2">
      <c r="A526" s="68">
        <v>630000</v>
      </c>
      <c r="B526" s="59" t="s">
        <v>305</v>
      </c>
      <c r="C526" s="69">
        <f t="shared" ref="C526:C527" si="121">C527</f>
        <v>6900</v>
      </c>
      <c r="D526" s="69">
        <f t="shared" ref="D526:D527" si="122">D527</f>
        <v>0</v>
      </c>
      <c r="E526" s="70">
        <f t="shared" si="111"/>
        <v>0</v>
      </c>
    </row>
    <row r="527" spans="1:5" s="71" customFormat="1" ht="19.5" x14ac:dyDescent="0.2">
      <c r="A527" s="68">
        <v>638000</v>
      </c>
      <c r="B527" s="59" t="s">
        <v>314</v>
      </c>
      <c r="C527" s="69">
        <f t="shared" si="121"/>
        <v>6900</v>
      </c>
      <c r="D527" s="69">
        <f t="shared" si="122"/>
        <v>0</v>
      </c>
      <c r="E527" s="70">
        <f t="shared" si="111"/>
        <v>0</v>
      </c>
    </row>
    <row r="528" spans="1:5" s="16" customFormat="1" x14ac:dyDescent="0.2">
      <c r="A528" s="48">
        <v>638100</v>
      </c>
      <c r="B528" s="49" t="s">
        <v>315</v>
      </c>
      <c r="C528" s="57">
        <v>6900</v>
      </c>
      <c r="D528" s="66">
        <v>0</v>
      </c>
      <c r="E528" s="67">
        <f t="shared" si="111"/>
        <v>0</v>
      </c>
    </row>
    <row r="529" spans="1:5" s="16" customFormat="1" x14ac:dyDescent="0.2">
      <c r="A529" s="77"/>
      <c r="B529" s="63" t="s">
        <v>324</v>
      </c>
      <c r="C529" s="75">
        <f>C506+C523+C526</f>
        <v>298300</v>
      </c>
      <c r="D529" s="75">
        <f t="shared" ref="D529" si="123">D506+D523+D526</f>
        <v>314400</v>
      </c>
      <c r="E529" s="76">
        <f t="shared" si="111"/>
        <v>105.39725108950722</v>
      </c>
    </row>
    <row r="530" spans="1:5" s="16" customFormat="1" x14ac:dyDescent="0.2">
      <c r="A530" s="32"/>
      <c r="B530" s="33"/>
      <c r="C530" s="34"/>
      <c r="D530" s="34"/>
      <c r="E530" s="51"/>
    </row>
    <row r="531" spans="1:5" s="16" customFormat="1" x14ac:dyDescent="0.2">
      <c r="A531" s="45"/>
      <c r="B531" s="33"/>
      <c r="C531" s="66"/>
      <c r="D531" s="66"/>
      <c r="E531" s="67"/>
    </row>
    <row r="532" spans="1:5" s="16" customFormat="1" ht="19.5" x14ac:dyDescent="0.2">
      <c r="A532" s="48" t="s">
        <v>356</v>
      </c>
      <c r="B532" s="59"/>
      <c r="C532" s="66"/>
      <c r="D532" s="66"/>
      <c r="E532" s="67"/>
    </row>
    <row r="533" spans="1:5" s="16" customFormat="1" ht="19.5" x14ac:dyDescent="0.2">
      <c r="A533" s="48" t="s">
        <v>345</v>
      </c>
      <c r="B533" s="59"/>
      <c r="C533" s="66"/>
      <c r="D533" s="66"/>
      <c r="E533" s="67"/>
    </row>
    <row r="534" spans="1:5" s="16" customFormat="1" ht="19.5" x14ac:dyDescent="0.2">
      <c r="A534" s="48" t="s">
        <v>357</v>
      </c>
      <c r="B534" s="59"/>
      <c r="C534" s="66"/>
      <c r="D534" s="66"/>
      <c r="E534" s="67"/>
    </row>
    <row r="535" spans="1:5" s="16" customFormat="1" ht="19.5" x14ac:dyDescent="0.2">
      <c r="A535" s="48" t="s">
        <v>323</v>
      </c>
      <c r="B535" s="59"/>
      <c r="C535" s="66"/>
      <c r="D535" s="66"/>
      <c r="E535" s="67"/>
    </row>
    <row r="536" spans="1:5" s="16" customFormat="1" x14ac:dyDescent="0.2">
      <c r="A536" s="48"/>
      <c r="B536" s="50"/>
      <c r="C536" s="34"/>
      <c r="D536" s="34"/>
      <c r="E536" s="51"/>
    </row>
    <row r="537" spans="1:5" s="16" customFormat="1" ht="19.5" x14ac:dyDescent="0.2">
      <c r="A537" s="68">
        <v>410000</v>
      </c>
      <c r="B537" s="53" t="s">
        <v>42</v>
      </c>
      <c r="C537" s="69">
        <f>C538+C543</f>
        <v>447100</v>
      </c>
      <c r="D537" s="69">
        <f t="shared" ref="D537" si="124">D538+D543</f>
        <v>488200</v>
      </c>
      <c r="E537" s="70">
        <f t="shared" ref="E537:E594" si="125">D537/C537*100</f>
        <v>109.1925743681503</v>
      </c>
    </row>
    <row r="538" spans="1:5" s="16" customFormat="1" ht="19.5" x14ac:dyDescent="0.2">
      <c r="A538" s="68">
        <v>411000</v>
      </c>
      <c r="B538" s="53" t="s">
        <v>43</v>
      </c>
      <c r="C538" s="69">
        <f>SUM(C539:C542)</f>
        <v>386700</v>
      </c>
      <c r="D538" s="69">
        <f t="shared" ref="D538" si="126">SUM(D539:D542)</f>
        <v>432400</v>
      </c>
      <c r="E538" s="70">
        <f t="shared" si="125"/>
        <v>111.81794672873029</v>
      </c>
    </row>
    <row r="539" spans="1:5" s="16" customFormat="1" x14ac:dyDescent="0.2">
      <c r="A539" s="48">
        <v>411100</v>
      </c>
      <c r="B539" s="49" t="s">
        <v>44</v>
      </c>
      <c r="C539" s="57">
        <v>334000</v>
      </c>
      <c r="D539" s="66">
        <v>405000</v>
      </c>
      <c r="E539" s="67">
        <f t="shared" si="125"/>
        <v>121.25748502994011</v>
      </c>
    </row>
    <row r="540" spans="1:5" s="16" customFormat="1" ht="37.5" x14ac:dyDescent="0.2">
      <c r="A540" s="48">
        <v>411200</v>
      </c>
      <c r="B540" s="49" t="s">
        <v>45</v>
      </c>
      <c r="C540" s="57">
        <v>11000</v>
      </c>
      <c r="D540" s="66">
        <v>12500</v>
      </c>
      <c r="E540" s="67">
        <f t="shared" si="125"/>
        <v>113.63636363636364</v>
      </c>
    </row>
    <row r="541" spans="1:5" s="16" customFormat="1" ht="37.5" x14ac:dyDescent="0.2">
      <c r="A541" s="48">
        <v>411300</v>
      </c>
      <c r="B541" s="49" t="s">
        <v>46</v>
      </c>
      <c r="C541" s="57">
        <v>33000</v>
      </c>
      <c r="D541" s="66">
        <v>5000</v>
      </c>
      <c r="E541" s="67">
        <f t="shared" si="125"/>
        <v>15.151515151515152</v>
      </c>
    </row>
    <row r="542" spans="1:5" s="16" customFormat="1" x14ac:dyDescent="0.2">
      <c r="A542" s="48">
        <v>411400</v>
      </c>
      <c r="B542" s="49" t="s">
        <v>47</v>
      </c>
      <c r="C542" s="57">
        <v>8700</v>
      </c>
      <c r="D542" s="66">
        <v>9900</v>
      </c>
      <c r="E542" s="67">
        <f t="shared" si="125"/>
        <v>113.79310344827587</v>
      </c>
    </row>
    <row r="543" spans="1:5" s="16" customFormat="1" ht="19.5" x14ac:dyDescent="0.2">
      <c r="A543" s="68">
        <v>412000</v>
      </c>
      <c r="B543" s="59" t="s">
        <v>48</v>
      </c>
      <c r="C543" s="69">
        <f>SUM(C544:C553)</f>
        <v>60400</v>
      </c>
      <c r="D543" s="69">
        <f t="shared" ref="D543" si="127">SUM(D544:D553)</f>
        <v>55800</v>
      </c>
      <c r="E543" s="70">
        <f t="shared" si="125"/>
        <v>92.384105960264904</v>
      </c>
    </row>
    <row r="544" spans="1:5" s="16" customFormat="1" ht="37.5" x14ac:dyDescent="0.2">
      <c r="A544" s="48">
        <v>412200</v>
      </c>
      <c r="B544" s="49" t="s">
        <v>50</v>
      </c>
      <c r="C544" s="57">
        <v>6200</v>
      </c>
      <c r="D544" s="66">
        <v>6500</v>
      </c>
      <c r="E544" s="67">
        <f t="shared" si="125"/>
        <v>104.83870967741935</v>
      </c>
    </row>
    <row r="545" spans="1:5" s="16" customFormat="1" x14ac:dyDescent="0.2">
      <c r="A545" s="48">
        <v>412300</v>
      </c>
      <c r="B545" s="49" t="s">
        <v>51</v>
      </c>
      <c r="C545" s="57">
        <v>4600</v>
      </c>
      <c r="D545" s="66">
        <v>5000</v>
      </c>
      <c r="E545" s="67">
        <f t="shared" si="125"/>
        <v>108.69565217391303</v>
      </c>
    </row>
    <row r="546" spans="1:5" s="16" customFormat="1" x14ac:dyDescent="0.2">
      <c r="A546" s="48">
        <v>412500</v>
      </c>
      <c r="B546" s="49" t="s">
        <v>55</v>
      </c>
      <c r="C546" s="57">
        <v>6999.9999999999982</v>
      </c>
      <c r="D546" s="66">
        <v>5900</v>
      </c>
      <c r="E546" s="67">
        <f t="shared" si="125"/>
        <v>84.285714285714306</v>
      </c>
    </row>
    <row r="547" spans="1:5" s="16" customFormat="1" x14ac:dyDescent="0.2">
      <c r="A547" s="48">
        <v>412600</v>
      </c>
      <c r="B547" s="49" t="s">
        <v>56</v>
      </c>
      <c r="C547" s="57">
        <v>15000.000000000002</v>
      </c>
      <c r="D547" s="66">
        <v>15000</v>
      </c>
      <c r="E547" s="67">
        <f t="shared" si="125"/>
        <v>99.999999999999986</v>
      </c>
    </row>
    <row r="548" spans="1:5" s="16" customFormat="1" x14ac:dyDescent="0.2">
      <c r="A548" s="48">
        <v>412700</v>
      </c>
      <c r="B548" s="49" t="s">
        <v>58</v>
      </c>
      <c r="C548" s="57">
        <v>4500</v>
      </c>
      <c r="D548" s="66">
        <v>5000</v>
      </c>
      <c r="E548" s="67">
        <f t="shared" si="125"/>
        <v>111.11111111111111</v>
      </c>
    </row>
    <row r="549" spans="1:5" s="16" customFormat="1" x14ac:dyDescent="0.2">
      <c r="A549" s="48">
        <v>412900</v>
      </c>
      <c r="B549" s="60" t="s">
        <v>74</v>
      </c>
      <c r="C549" s="57">
        <v>1200</v>
      </c>
      <c r="D549" s="66">
        <v>1300</v>
      </c>
      <c r="E549" s="67">
        <f t="shared" si="125"/>
        <v>108.33333333333333</v>
      </c>
    </row>
    <row r="550" spans="1:5" s="16" customFormat="1" x14ac:dyDescent="0.2">
      <c r="A550" s="48">
        <v>412900</v>
      </c>
      <c r="B550" s="60" t="s">
        <v>75</v>
      </c>
      <c r="C550" s="57">
        <v>19700.000000000004</v>
      </c>
      <c r="D550" s="66">
        <v>15000</v>
      </c>
      <c r="E550" s="67">
        <f t="shared" si="125"/>
        <v>76.142131979695421</v>
      </c>
    </row>
    <row r="551" spans="1:5" s="16" customFormat="1" x14ac:dyDescent="0.2">
      <c r="A551" s="48">
        <v>412900</v>
      </c>
      <c r="B551" s="60" t="s">
        <v>76</v>
      </c>
      <c r="C551" s="57">
        <v>700</v>
      </c>
      <c r="D551" s="66">
        <v>700</v>
      </c>
      <c r="E551" s="67">
        <f t="shared" si="125"/>
        <v>100</v>
      </c>
    </row>
    <row r="552" spans="1:5" s="16" customFormat="1" x14ac:dyDescent="0.2">
      <c r="A552" s="48">
        <v>412900</v>
      </c>
      <c r="B552" s="60" t="s">
        <v>77</v>
      </c>
      <c r="C552" s="57">
        <v>500</v>
      </c>
      <c r="D552" s="66">
        <v>1400</v>
      </c>
      <c r="E552" s="67">
        <f t="shared" si="125"/>
        <v>280</v>
      </c>
    </row>
    <row r="553" spans="1:5" s="16" customFormat="1" x14ac:dyDescent="0.2">
      <c r="A553" s="48">
        <v>412900</v>
      </c>
      <c r="B553" s="60" t="s">
        <v>78</v>
      </c>
      <c r="C553" s="57">
        <v>1000</v>
      </c>
      <c r="D553" s="66">
        <v>0</v>
      </c>
      <c r="E553" s="67">
        <f t="shared" si="125"/>
        <v>0</v>
      </c>
    </row>
    <row r="554" spans="1:5" s="16" customFormat="1" ht="19.5" x14ac:dyDescent="0.2">
      <c r="A554" s="68">
        <v>510000</v>
      </c>
      <c r="B554" s="59" t="s">
        <v>271</v>
      </c>
      <c r="C554" s="69">
        <f>C555+C557</f>
        <v>3700</v>
      </c>
      <c r="D554" s="69">
        <f t="shared" ref="D554" si="128">D555+D557</f>
        <v>2700</v>
      </c>
      <c r="E554" s="70">
        <f t="shared" si="125"/>
        <v>72.972972972972968</v>
      </c>
    </row>
    <row r="555" spans="1:5" s="16" customFormat="1" ht="19.5" x14ac:dyDescent="0.2">
      <c r="A555" s="68">
        <v>511000</v>
      </c>
      <c r="B555" s="59" t="s">
        <v>272</v>
      </c>
      <c r="C555" s="69">
        <f>SUM(C556:C556)</f>
        <v>2500</v>
      </c>
      <c r="D555" s="69">
        <f t="shared" ref="D555" si="129">SUM(D556:D556)</f>
        <v>1500</v>
      </c>
      <c r="E555" s="70">
        <f t="shared" si="125"/>
        <v>60</v>
      </c>
    </row>
    <row r="556" spans="1:5" s="16" customFormat="1" x14ac:dyDescent="0.2">
      <c r="A556" s="48">
        <v>511300</v>
      </c>
      <c r="B556" s="49" t="s">
        <v>275</v>
      </c>
      <c r="C556" s="57">
        <v>2500</v>
      </c>
      <c r="D556" s="66">
        <v>1500</v>
      </c>
      <c r="E556" s="67">
        <f t="shared" si="125"/>
        <v>60</v>
      </c>
    </row>
    <row r="557" spans="1:5" s="16" customFormat="1" ht="19.5" x14ac:dyDescent="0.2">
      <c r="A557" s="68">
        <v>516000</v>
      </c>
      <c r="B557" s="59" t="s">
        <v>284</v>
      </c>
      <c r="C557" s="69">
        <f>C558</f>
        <v>1200</v>
      </c>
      <c r="D557" s="69">
        <f t="shared" ref="D557" si="130">D558</f>
        <v>1200</v>
      </c>
      <c r="E557" s="70">
        <f t="shared" si="125"/>
        <v>100</v>
      </c>
    </row>
    <row r="558" spans="1:5" s="16" customFormat="1" x14ac:dyDescent="0.2">
      <c r="A558" s="48">
        <v>516100</v>
      </c>
      <c r="B558" s="49" t="s">
        <v>284</v>
      </c>
      <c r="C558" s="57">
        <v>1200</v>
      </c>
      <c r="D558" s="66">
        <v>1200</v>
      </c>
      <c r="E558" s="67">
        <f t="shared" si="125"/>
        <v>100</v>
      </c>
    </row>
    <row r="559" spans="1:5" s="71" customFormat="1" ht="19.5" x14ac:dyDescent="0.2">
      <c r="A559" s="68">
        <v>630000</v>
      </c>
      <c r="B559" s="59" t="s">
        <v>305</v>
      </c>
      <c r="C559" s="69">
        <f>C560</f>
        <v>47000</v>
      </c>
      <c r="D559" s="69">
        <f>D560</f>
        <v>23400</v>
      </c>
      <c r="E559" s="70">
        <f t="shared" si="125"/>
        <v>49.787234042553195</v>
      </c>
    </row>
    <row r="560" spans="1:5" s="71" customFormat="1" ht="19.5" x14ac:dyDescent="0.2">
      <c r="A560" s="68">
        <v>638000</v>
      </c>
      <c r="B560" s="59" t="s">
        <v>314</v>
      </c>
      <c r="C560" s="69">
        <f>C561</f>
        <v>47000</v>
      </c>
      <c r="D560" s="69">
        <f t="shared" ref="D560" si="131">D561</f>
        <v>23400</v>
      </c>
      <c r="E560" s="70">
        <f t="shared" si="125"/>
        <v>49.787234042553195</v>
      </c>
    </row>
    <row r="561" spans="1:5" s="16" customFormat="1" x14ac:dyDescent="0.2">
      <c r="A561" s="48">
        <v>638100</v>
      </c>
      <c r="B561" s="49" t="s">
        <v>315</v>
      </c>
      <c r="C561" s="57">
        <v>47000</v>
      </c>
      <c r="D561" s="66">
        <v>23400</v>
      </c>
      <c r="E561" s="67">
        <f t="shared" si="125"/>
        <v>49.787234042553195</v>
      </c>
    </row>
    <row r="562" spans="1:5" s="16" customFormat="1" x14ac:dyDescent="0.2">
      <c r="A562" s="77"/>
      <c r="B562" s="63" t="s">
        <v>324</v>
      </c>
      <c r="C562" s="75">
        <f>C537+C554+C559</f>
        <v>497800</v>
      </c>
      <c r="D562" s="75">
        <f>D537+D554+D559</f>
        <v>514300</v>
      </c>
      <c r="E562" s="76">
        <f t="shared" si="125"/>
        <v>103.31458417034953</v>
      </c>
    </row>
    <row r="563" spans="1:5" s="16" customFormat="1" x14ac:dyDescent="0.2">
      <c r="A563" s="32"/>
      <c r="B563" s="33"/>
      <c r="C563" s="34"/>
      <c r="D563" s="34"/>
      <c r="E563" s="51"/>
    </row>
    <row r="564" spans="1:5" s="16" customFormat="1" x14ac:dyDescent="0.2">
      <c r="A564" s="45"/>
      <c r="B564" s="33"/>
      <c r="C564" s="66"/>
      <c r="D564" s="66"/>
      <c r="E564" s="67"/>
    </row>
    <row r="565" spans="1:5" s="16" customFormat="1" ht="19.5" x14ac:dyDescent="0.2">
      <c r="A565" s="48" t="s">
        <v>358</v>
      </c>
      <c r="B565" s="59"/>
      <c r="C565" s="66"/>
      <c r="D565" s="66"/>
      <c r="E565" s="67"/>
    </row>
    <row r="566" spans="1:5" s="16" customFormat="1" ht="19.5" x14ac:dyDescent="0.2">
      <c r="A566" s="48" t="s">
        <v>345</v>
      </c>
      <c r="B566" s="59"/>
      <c r="C566" s="66"/>
      <c r="D566" s="66"/>
      <c r="E566" s="67"/>
    </row>
    <row r="567" spans="1:5" s="16" customFormat="1" ht="19.5" x14ac:dyDescent="0.2">
      <c r="A567" s="48" t="s">
        <v>359</v>
      </c>
      <c r="B567" s="59"/>
      <c r="C567" s="66"/>
      <c r="D567" s="66"/>
      <c r="E567" s="67"/>
    </row>
    <row r="568" spans="1:5" s="16" customFormat="1" ht="19.5" x14ac:dyDescent="0.2">
      <c r="A568" s="48" t="s">
        <v>323</v>
      </c>
      <c r="B568" s="59"/>
      <c r="C568" s="66"/>
      <c r="D568" s="66"/>
      <c r="E568" s="67"/>
    </row>
    <row r="569" spans="1:5" s="16" customFormat="1" x14ac:dyDescent="0.2">
      <c r="A569" s="48"/>
      <c r="B569" s="50"/>
      <c r="C569" s="34"/>
      <c r="D569" s="34"/>
      <c r="E569" s="51"/>
    </row>
    <row r="570" spans="1:5" s="16" customFormat="1" ht="19.5" x14ac:dyDescent="0.2">
      <c r="A570" s="68">
        <v>410000</v>
      </c>
      <c r="B570" s="53" t="s">
        <v>42</v>
      </c>
      <c r="C570" s="69">
        <f>C571+C575+C587</f>
        <v>299600</v>
      </c>
      <c r="D570" s="69">
        <f>D571+D575+D587</f>
        <v>242800</v>
      </c>
      <c r="E570" s="70">
        <f t="shared" si="125"/>
        <v>81.041388518024021</v>
      </c>
    </row>
    <row r="571" spans="1:5" s="16" customFormat="1" ht="19.5" x14ac:dyDescent="0.2">
      <c r="A571" s="68">
        <v>411000</v>
      </c>
      <c r="B571" s="53" t="s">
        <v>43</v>
      </c>
      <c r="C571" s="69">
        <f>SUM(C572:C574)</f>
        <v>81600</v>
      </c>
      <c r="D571" s="69">
        <f t="shared" ref="D571" si="132">SUM(D572:D574)</f>
        <v>84000</v>
      </c>
      <c r="E571" s="70">
        <f t="shared" si="125"/>
        <v>102.94117647058823</v>
      </c>
    </row>
    <row r="572" spans="1:5" s="16" customFormat="1" x14ac:dyDescent="0.2">
      <c r="A572" s="48">
        <v>411100</v>
      </c>
      <c r="B572" s="49" t="s">
        <v>44</v>
      </c>
      <c r="C572" s="57">
        <v>70000</v>
      </c>
      <c r="D572" s="66">
        <v>72000</v>
      </c>
      <c r="E572" s="67">
        <f t="shared" si="125"/>
        <v>102.85714285714285</v>
      </c>
    </row>
    <row r="573" spans="1:5" s="16" customFormat="1" ht="37.5" x14ac:dyDescent="0.2">
      <c r="A573" s="48">
        <v>411200</v>
      </c>
      <c r="B573" s="49" t="s">
        <v>45</v>
      </c>
      <c r="C573" s="57">
        <v>7600</v>
      </c>
      <c r="D573" s="66">
        <v>7000</v>
      </c>
      <c r="E573" s="67">
        <f t="shared" si="125"/>
        <v>92.10526315789474</v>
      </c>
    </row>
    <row r="574" spans="1:5" s="16" customFormat="1" x14ac:dyDescent="0.2">
      <c r="A574" s="48">
        <v>411400</v>
      </c>
      <c r="B574" s="49" t="s">
        <v>47</v>
      </c>
      <c r="C574" s="57">
        <v>4000</v>
      </c>
      <c r="D574" s="66">
        <v>5000</v>
      </c>
      <c r="E574" s="67">
        <f t="shared" si="125"/>
        <v>125</v>
      </c>
    </row>
    <row r="575" spans="1:5" s="16" customFormat="1" ht="19.5" x14ac:dyDescent="0.2">
      <c r="A575" s="68">
        <v>412000</v>
      </c>
      <c r="B575" s="59" t="s">
        <v>48</v>
      </c>
      <c r="C575" s="69">
        <f>SUM(C576:C586)</f>
        <v>51700</v>
      </c>
      <c r="D575" s="69">
        <f>SUM(D576:D586)</f>
        <v>48800</v>
      </c>
      <c r="E575" s="70">
        <f t="shared" si="125"/>
        <v>94.390715667311412</v>
      </c>
    </row>
    <row r="576" spans="1:5" s="16" customFormat="1" ht="37.5" x14ac:dyDescent="0.2">
      <c r="A576" s="48">
        <v>412200</v>
      </c>
      <c r="B576" s="49" t="s">
        <v>50</v>
      </c>
      <c r="C576" s="57">
        <v>3900</v>
      </c>
      <c r="D576" s="66">
        <v>3000</v>
      </c>
      <c r="E576" s="67">
        <f t="shared" si="125"/>
        <v>76.923076923076934</v>
      </c>
    </row>
    <row r="577" spans="1:5" s="16" customFormat="1" x14ac:dyDescent="0.2">
      <c r="A577" s="48">
        <v>412300</v>
      </c>
      <c r="B577" s="49" t="s">
        <v>51</v>
      </c>
      <c r="C577" s="57">
        <v>5800</v>
      </c>
      <c r="D577" s="66">
        <v>6000</v>
      </c>
      <c r="E577" s="67">
        <f t="shared" si="125"/>
        <v>103.44827586206897</v>
      </c>
    </row>
    <row r="578" spans="1:5" s="16" customFormat="1" x14ac:dyDescent="0.2">
      <c r="A578" s="48">
        <v>412500</v>
      </c>
      <c r="B578" s="49" t="s">
        <v>55</v>
      </c>
      <c r="C578" s="57">
        <v>8700</v>
      </c>
      <c r="D578" s="66">
        <v>7600</v>
      </c>
      <c r="E578" s="67">
        <f t="shared" si="125"/>
        <v>87.356321839080465</v>
      </c>
    </row>
    <row r="579" spans="1:5" s="16" customFormat="1" x14ac:dyDescent="0.2">
      <c r="A579" s="48">
        <v>412600</v>
      </c>
      <c r="B579" s="49" t="s">
        <v>56</v>
      </c>
      <c r="C579" s="57">
        <v>16000</v>
      </c>
      <c r="D579" s="66">
        <v>15000</v>
      </c>
      <c r="E579" s="67">
        <f t="shared" si="125"/>
        <v>93.75</v>
      </c>
    </row>
    <row r="580" spans="1:5" s="16" customFormat="1" x14ac:dyDescent="0.2">
      <c r="A580" s="48">
        <v>412700</v>
      </c>
      <c r="B580" s="49" t="s">
        <v>58</v>
      </c>
      <c r="C580" s="57">
        <v>1000</v>
      </c>
      <c r="D580" s="66">
        <v>1000</v>
      </c>
      <c r="E580" s="67">
        <f t="shared" si="125"/>
        <v>100</v>
      </c>
    </row>
    <row r="581" spans="1:5" s="16" customFormat="1" x14ac:dyDescent="0.2">
      <c r="A581" s="48">
        <v>412800</v>
      </c>
      <c r="B581" s="49" t="s">
        <v>73</v>
      </c>
      <c r="C581" s="57">
        <v>400</v>
      </c>
      <c r="D581" s="66">
        <v>0</v>
      </c>
      <c r="E581" s="67">
        <f t="shared" si="125"/>
        <v>0</v>
      </c>
    </row>
    <row r="582" spans="1:5" s="16" customFormat="1" x14ac:dyDescent="0.2">
      <c r="A582" s="48">
        <v>412900</v>
      </c>
      <c r="B582" s="49" t="s">
        <v>74</v>
      </c>
      <c r="C582" s="57">
        <v>1100</v>
      </c>
      <c r="D582" s="66">
        <v>0</v>
      </c>
      <c r="E582" s="67">
        <f t="shared" si="125"/>
        <v>0</v>
      </c>
    </row>
    <row r="583" spans="1:5" s="16" customFormat="1" x14ac:dyDescent="0.2">
      <c r="A583" s="48">
        <v>412900</v>
      </c>
      <c r="B583" s="49" t="s">
        <v>75</v>
      </c>
      <c r="C583" s="57">
        <v>13500</v>
      </c>
      <c r="D583" s="66">
        <v>15000</v>
      </c>
      <c r="E583" s="67">
        <f t="shared" si="125"/>
        <v>111.11111111111111</v>
      </c>
    </row>
    <row r="584" spans="1:5" s="16" customFormat="1" x14ac:dyDescent="0.2">
      <c r="A584" s="48">
        <v>412900</v>
      </c>
      <c r="B584" s="49" t="s">
        <v>76</v>
      </c>
      <c r="C584" s="57">
        <v>700</v>
      </c>
      <c r="D584" s="66">
        <v>700</v>
      </c>
      <c r="E584" s="67">
        <f t="shared" si="125"/>
        <v>100</v>
      </c>
    </row>
    <row r="585" spans="1:5" s="16" customFormat="1" x14ac:dyDescent="0.2">
      <c r="A585" s="48">
        <v>412900</v>
      </c>
      <c r="B585" s="60" t="s">
        <v>77</v>
      </c>
      <c r="C585" s="57">
        <v>600</v>
      </c>
      <c r="D585" s="66">
        <v>400</v>
      </c>
      <c r="E585" s="67">
        <f t="shared" si="125"/>
        <v>66.666666666666657</v>
      </c>
    </row>
    <row r="586" spans="1:5" s="16" customFormat="1" x14ac:dyDescent="0.2">
      <c r="A586" s="48">
        <v>412900</v>
      </c>
      <c r="B586" s="49" t="s">
        <v>78</v>
      </c>
      <c r="C586" s="57">
        <v>0</v>
      </c>
      <c r="D586" s="66">
        <v>100</v>
      </c>
      <c r="E586" s="67">
        <v>0</v>
      </c>
    </row>
    <row r="587" spans="1:5" s="71" customFormat="1" ht="19.5" x14ac:dyDescent="0.2">
      <c r="A587" s="68">
        <v>419000</v>
      </c>
      <c r="B587" s="59" t="s">
        <v>217</v>
      </c>
      <c r="C587" s="69">
        <f>C588</f>
        <v>166300</v>
      </c>
      <c r="D587" s="69">
        <f t="shared" ref="D587" si="133">D588</f>
        <v>110000</v>
      </c>
      <c r="E587" s="70">
        <f t="shared" si="125"/>
        <v>66.145520144317487</v>
      </c>
    </row>
    <row r="588" spans="1:5" s="16" customFormat="1" x14ac:dyDescent="0.2">
      <c r="A588" s="48">
        <v>419100</v>
      </c>
      <c r="B588" s="49" t="s">
        <v>217</v>
      </c>
      <c r="C588" s="57">
        <v>166300</v>
      </c>
      <c r="D588" s="66">
        <v>110000</v>
      </c>
      <c r="E588" s="67">
        <f t="shared" si="125"/>
        <v>66.145520144317487</v>
      </c>
    </row>
    <row r="589" spans="1:5" s="71" customFormat="1" ht="19.5" x14ac:dyDescent="0.2">
      <c r="A589" s="68">
        <v>510000</v>
      </c>
      <c r="B589" s="59" t="s">
        <v>271</v>
      </c>
      <c r="C589" s="69">
        <f>C590+C592</f>
        <v>1800</v>
      </c>
      <c r="D589" s="69">
        <f t="shared" ref="D589" si="134">D590+D592</f>
        <v>4600</v>
      </c>
      <c r="E589" s="70">
        <f t="shared" si="125"/>
        <v>255.55555555555554</v>
      </c>
    </row>
    <row r="590" spans="1:5" s="71" customFormat="1" ht="19.5" x14ac:dyDescent="0.2">
      <c r="A590" s="68">
        <v>511000</v>
      </c>
      <c r="B590" s="59" t="s">
        <v>272</v>
      </c>
      <c r="C590" s="69">
        <f>C591</f>
        <v>0</v>
      </c>
      <c r="D590" s="69">
        <f t="shared" ref="D590" si="135">D591</f>
        <v>3000</v>
      </c>
      <c r="E590" s="70">
        <v>0</v>
      </c>
    </row>
    <row r="591" spans="1:5" s="16" customFormat="1" x14ac:dyDescent="0.2">
      <c r="A591" s="48">
        <v>511300</v>
      </c>
      <c r="B591" s="49" t="s">
        <v>275</v>
      </c>
      <c r="C591" s="57">
        <v>0</v>
      </c>
      <c r="D591" s="66">
        <v>3000</v>
      </c>
      <c r="E591" s="67">
        <v>0</v>
      </c>
    </row>
    <row r="592" spans="1:5" s="71" customFormat="1" ht="19.5" x14ac:dyDescent="0.2">
      <c r="A592" s="68">
        <v>516000</v>
      </c>
      <c r="B592" s="59" t="s">
        <v>284</v>
      </c>
      <c r="C592" s="69">
        <f>C593</f>
        <v>1800</v>
      </c>
      <c r="D592" s="69">
        <f t="shared" ref="D592" si="136">D593</f>
        <v>1600</v>
      </c>
      <c r="E592" s="70">
        <f t="shared" si="125"/>
        <v>88.888888888888886</v>
      </c>
    </row>
    <row r="593" spans="1:5" s="16" customFormat="1" x14ac:dyDescent="0.2">
      <c r="A593" s="48">
        <v>516100</v>
      </c>
      <c r="B593" s="49" t="s">
        <v>284</v>
      </c>
      <c r="C593" s="57">
        <v>1800</v>
      </c>
      <c r="D593" s="66">
        <v>1600</v>
      </c>
      <c r="E593" s="67">
        <f t="shared" si="125"/>
        <v>88.888888888888886</v>
      </c>
    </row>
    <row r="594" spans="1:5" s="16" customFormat="1" x14ac:dyDescent="0.2">
      <c r="A594" s="77"/>
      <c r="B594" s="63" t="s">
        <v>324</v>
      </c>
      <c r="C594" s="75">
        <f>C570+C589</f>
        <v>301400</v>
      </c>
      <c r="D594" s="75">
        <f>D570+D589</f>
        <v>247400</v>
      </c>
      <c r="E594" s="76">
        <f t="shared" si="125"/>
        <v>82.083609820836102</v>
      </c>
    </row>
    <row r="595" spans="1:5" s="16" customFormat="1" x14ac:dyDescent="0.2">
      <c r="A595" s="32"/>
      <c r="B595" s="33"/>
      <c r="C595" s="34"/>
      <c r="D595" s="34"/>
      <c r="E595" s="51"/>
    </row>
    <row r="596" spans="1:5" s="16" customFormat="1" x14ac:dyDescent="0.2">
      <c r="A596" s="45"/>
      <c r="B596" s="33"/>
      <c r="C596" s="66"/>
      <c r="D596" s="66"/>
      <c r="E596" s="67"/>
    </row>
    <row r="597" spans="1:5" s="16" customFormat="1" ht="19.5" x14ac:dyDescent="0.2">
      <c r="A597" s="48" t="s">
        <v>360</v>
      </c>
      <c r="B597" s="59"/>
      <c r="C597" s="66"/>
      <c r="D597" s="66"/>
      <c r="E597" s="67"/>
    </row>
    <row r="598" spans="1:5" s="16" customFormat="1" ht="19.5" x14ac:dyDescent="0.2">
      <c r="A598" s="48" t="s">
        <v>345</v>
      </c>
      <c r="B598" s="59"/>
      <c r="C598" s="66"/>
      <c r="D598" s="66"/>
      <c r="E598" s="67"/>
    </row>
    <row r="599" spans="1:5" s="16" customFormat="1" ht="19.5" x14ac:dyDescent="0.2">
      <c r="A599" s="48" t="s">
        <v>361</v>
      </c>
      <c r="B599" s="59"/>
      <c r="C599" s="66"/>
      <c r="D599" s="66"/>
      <c r="E599" s="67"/>
    </row>
    <row r="600" spans="1:5" s="16" customFormat="1" ht="19.5" x14ac:dyDescent="0.2">
      <c r="A600" s="48" t="s">
        <v>362</v>
      </c>
      <c r="B600" s="59"/>
      <c r="C600" s="66"/>
      <c r="D600" s="66"/>
      <c r="E600" s="67"/>
    </row>
    <row r="601" spans="1:5" s="16" customFormat="1" x14ac:dyDescent="0.2">
      <c r="A601" s="48"/>
      <c r="B601" s="50"/>
      <c r="C601" s="34"/>
      <c r="D601" s="34"/>
      <c r="E601" s="51"/>
    </row>
    <row r="602" spans="1:5" s="16" customFormat="1" ht="19.5" x14ac:dyDescent="0.2">
      <c r="A602" s="68">
        <v>410000</v>
      </c>
      <c r="B602" s="53" t="s">
        <v>42</v>
      </c>
      <c r="C602" s="69">
        <f t="shared" ref="C602" si="137">C603+C608</f>
        <v>12684800</v>
      </c>
      <c r="D602" s="69">
        <f t="shared" ref="D602" si="138">D603+D608</f>
        <v>13599000</v>
      </c>
      <c r="E602" s="70">
        <f t="shared" ref="E602:E654" si="139">D602/C602*100</f>
        <v>107.20705095862766</v>
      </c>
    </row>
    <row r="603" spans="1:5" s="16" customFormat="1" ht="19.5" x14ac:dyDescent="0.2">
      <c r="A603" s="68">
        <v>411000</v>
      </c>
      <c r="B603" s="53" t="s">
        <v>43</v>
      </c>
      <c r="C603" s="69">
        <f>SUM(C604:C607)</f>
        <v>11343900</v>
      </c>
      <c r="D603" s="69">
        <f t="shared" ref="D603" si="140">SUM(D604:D607)</f>
        <v>12240000</v>
      </c>
      <c r="E603" s="70">
        <f t="shared" si="139"/>
        <v>107.89939967735964</v>
      </c>
    </row>
    <row r="604" spans="1:5" s="16" customFormat="1" x14ac:dyDescent="0.2">
      <c r="A604" s="48">
        <v>411100</v>
      </c>
      <c r="B604" s="49" t="s">
        <v>44</v>
      </c>
      <c r="C604" s="57">
        <v>10564600</v>
      </c>
      <c r="D604" s="66">
        <v>11370000</v>
      </c>
      <c r="E604" s="67">
        <f t="shared" si="139"/>
        <v>107.62357306476345</v>
      </c>
    </row>
    <row r="605" spans="1:5" s="16" customFormat="1" ht="37.5" x14ac:dyDescent="0.2">
      <c r="A605" s="48">
        <v>411200</v>
      </c>
      <c r="B605" s="49" t="s">
        <v>45</v>
      </c>
      <c r="C605" s="57">
        <v>223200</v>
      </c>
      <c r="D605" s="66">
        <v>370000</v>
      </c>
      <c r="E605" s="67">
        <f t="shared" si="139"/>
        <v>165.77060931899641</v>
      </c>
    </row>
    <row r="606" spans="1:5" s="16" customFormat="1" ht="37.5" x14ac:dyDescent="0.2">
      <c r="A606" s="48">
        <v>411300</v>
      </c>
      <c r="B606" s="49" t="s">
        <v>46</v>
      </c>
      <c r="C606" s="57">
        <v>489300.00000000006</v>
      </c>
      <c r="D606" s="66">
        <v>410000</v>
      </c>
      <c r="E606" s="67">
        <f t="shared" si="139"/>
        <v>83.793173921929281</v>
      </c>
    </row>
    <row r="607" spans="1:5" s="16" customFormat="1" x14ac:dyDescent="0.2">
      <c r="A607" s="48">
        <v>411400</v>
      </c>
      <c r="B607" s="49" t="s">
        <v>47</v>
      </c>
      <c r="C607" s="57">
        <v>66800</v>
      </c>
      <c r="D607" s="66">
        <v>90000</v>
      </c>
      <c r="E607" s="67">
        <f t="shared" si="139"/>
        <v>134.73053892215569</v>
      </c>
    </row>
    <row r="608" spans="1:5" s="16" customFormat="1" ht="19.5" x14ac:dyDescent="0.2">
      <c r="A608" s="68">
        <v>412000</v>
      </c>
      <c r="B608" s="59" t="s">
        <v>48</v>
      </c>
      <c r="C608" s="69">
        <f>SUM(C609:C620)</f>
        <v>1340900</v>
      </c>
      <c r="D608" s="69">
        <f>SUM(D609:D620)</f>
        <v>1359000</v>
      </c>
      <c r="E608" s="70">
        <f t="shared" si="139"/>
        <v>101.3498396599299</v>
      </c>
    </row>
    <row r="609" spans="1:5" s="16" customFormat="1" x14ac:dyDescent="0.2">
      <c r="A609" s="48">
        <v>412100</v>
      </c>
      <c r="B609" s="49" t="s">
        <v>49</v>
      </c>
      <c r="C609" s="57">
        <v>234800</v>
      </c>
      <c r="D609" s="66">
        <v>227800</v>
      </c>
      <c r="E609" s="67">
        <f t="shared" si="139"/>
        <v>97.018739352640551</v>
      </c>
    </row>
    <row r="610" spans="1:5" s="16" customFormat="1" ht="37.5" x14ac:dyDescent="0.2">
      <c r="A610" s="48">
        <v>412200</v>
      </c>
      <c r="B610" s="49" t="s">
        <v>50</v>
      </c>
      <c r="C610" s="57">
        <v>485000</v>
      </c>
      <c r="D610" s="66">
        <v>485000</v>
      </c>
      <c r="E610" s="67">
        <f t="shared" si="139"/>
        <v>100</v>
      </c>
    </row>
    <row r="611" spans="1:5" s="16" customFormat="1" x14ac:dyDescent="0.2">
      <c r="A611" s="48">
        <v>412300</v>
      </c>
      <c r="B611" s="49" t="s">
        <v>51</v>
      </c>
      <c r="C611" s="57">
        <v>75000</v>
      </c>
      <c r="D611" s="66">
        <v>80000</v>
      </c>
      <c r="E611" s="67">
        <f t="shared" si="139"/>
        <v>106.66666666666667</v>
      </c>
    </row>
    <row r="612" spans="1:5" s="16" customFormat="1" x14ac:dyDescent="0.2">
      <c r="A612" s="48">
        <v>412500</v>
      </c>
      <c r="B612" s="49" t="s">
        <v>55</v>
      </c>
      <c r="C612" s="57">
        <v>140000</v>
      </c>
      <c r="D612" s="66">
        <v>150000</v>
      </c>
      <c r="E612" s="67">
        <f t="shared" si="139"/>
        <v>107.14285714285714</v>
      </c>
    </row>
    <row r="613" spans="1:5" s="16" customFormat="1" x14ac:dyDescent="0.2">
      <c r="A613" s="48">
        <v>412600</v>
      </c>
      <c r="B613" s="49" t="s">
        <v>56</v>
      </c>
      <c r="C613" s="57">
        <v>210000</v>
      </c>
      <c r="D613" s="66">
        <v>215000</v>
      </c>
      <c r="E613" s="67">
        <f t="shared" si="139"/>
        <v>102.38095238095238</v>
      </c>
    </row>
    <row r="614" spans="1:5" s="16" customFormat="1" x14ac:dyDescent="0.2">
      <c r="A614" s="48">
        <v>412700</v>
      </c>
      <c r="B614" s="49" t="s">
        <v>58</v>
      </c>
      <c r="C614" s="57">
        <v>109500</v>
      </c>
      <c r="D614" s="66">
        <v>115000</v>
      </c>
      <c r="E614" s="67">
        <f t="shared" si="139"/>
        <v>105.02283105022832</v>
      </c>
    </row>
    <row r="615" spans="1:5" s="16" customFormat="1" x14ac:dyDescent="0.2">
      <c r="A615" s="48">
        <v>412900</v>
      </c>
      <c r="B615" s="60" t="s">
        <v>74</v>
      </c>
      <c r="C615" s="57">
        <v>5000</v>
      </c>
      <c r="D615" s="66">
        <v>5000</v>
      </c>
      <c r="E615" s="67">
        <f t="shared" si="139"/>
        <v>100</v>
      </c>
    </row>
    <row r="616" spans="1:5" s="16" customFormat="1" x14ac:dyDescent="0.2">
      <c r="A616" s="48">
        <v>412900</v>
      </c>
      <c r="B616" s="60" t="s">
        <v>76</v>
      </c>
      <c r="C616" s="57">
        <v>3000</v>
      </c>
      <c r="D616" s="66">
        <v>3000</v>
      </c>
      <c r="E616" s="67">
        <f t="shared" si="139"/>
        <v>100</v>
      </c>
    </row>
    <row r="617" spans="1:5" s="16" customFormat="1" x14ac:dyDescent="0.2">
      <c r="A617" s="48">
        <v>412900</v>
      </c>
      <c r="B617" s="60" t="s">
        <v>77</v>
      </c>
      <c r="C617" s="57">
        <v>18000</v>
      </c>
      <c r="D617" s="66">
        <v>17000</v>
      </c>
      <c r="E617" s="67">
        <f t="shared" si="139"/>
        <v>94.444444444444443</v>
      </c>
    </row>
    <row r="618" spans="1:5" s="16" customFormat="1" x14ac:dyDescent="0.2">
      <c r="A618" s="48">
        <v>412900</v>
      </c>
      <c r="B618" s="60" t="s">
        <v>78</v>
      </c>
      <c r="C618" s="57">
        <v>22400.000000000004</v>
      </c>
      <c r="D618" s="66">
        <v>23000</v>
      </c>
      <c r="E618" s="67">
        <f t="shared" si="139"/>
        <v>102.67857142857142</v>
      </c>
    </row>
    <row r="619" spans="1:5" s="16" customFormat="1" x14ac:dyDescent="0.2">
      <c r="A619" s="48">
        <v>412900</v>
      </c>
      <c r="B619" s="49" t="s">
        <v>80</v>
      </c>
      <c r="C619" s="57">
        <v>3200</v>
      </c>
      <c r="D619" s="66">
        <v>3200</v>
      </c>
      <c r="E619" s="67">
        <f t="shared" si="139"/>
        <v>100</v>
      </c>
    </row>
    <row r="620" spans="1:5" s="16" customFormat="1" x14ac:dyDescent="0.2">
      <c r="A620" s="48">
        <v>412900</v>
      </c>
      <c r="B620" s="49" t="s">
        <v>85</v>
      </c>
      <c r="C620" s="57">
        <v>35000</v>
      </c>
      <c r="D620" s="66">
        <v>35000</v>
      </c>
      <c r="E620" s="67">
        <f t="shared" si="139"/>
        <v>100</v>
      </c>
    </row>
    <row r="621" spans="1:5" s="16" customFormat="1" ht="19.5" x14ac:dyDescent="0.2">
      <c r="A621" s="68">
        <v>510000</v>
      </c>
      <c r="B621" s="59" t="s">
        <v>271</v>
      </c>
      <c r="C621" s="69">
        <f>C622+C624</f>
        <v>200000</v>
      </c>
      <c r="D621" s="69">
        <f>D622+D624</f>
        <v>190000</v>
      </c>
      <c r="E621" s="70">
        <f t="shared" si="139"/>
        <v>95</v>
      </c>
    </row>
    <row r="622" spans="1:5" s="16" customFormat="1" ht="19.5" x14ac:dyDescent="0.2">
      <c r="A622" s="68">
        <v>511000</v>
      </c>
      <c r="B622" s="59" t="s">
        <v>272</v>
      </c>
      <c r="C622" s="69">
        <f>SUM(C623:C623)</f>
        <v>150000</v>
      </c>
      <c r="D622" s="69">
        <f>SUM(D623:D623)</f>
        <v>150000</v>
      </c>
      <c r="E622" s="70">
        <f t="shared" si="139"/>
        <v>100</v>
      </c>
    </row>
    <row r="623" spans="1:5" s="16" customFormat="1" x14ac:dyDescent="0.2">
      <c r="A623" s="48">
        <v>511300</v>
      </c>
      <c r="B623" s="49" t="s">
        <v>275</v>
      </c>
      <c r="C623" s="57">
        <v>150000</v>
      </c>
      <c r="D623" s="66">
        <v>150000</v>
      </c>
      <c r="E623" s="67">
        <f t="shared" si="139"/>
        <v>100</v>
      </c>
    </row>
    <row r="624" spans="1:5" s="71" customFormat="1" ht="19.5" x14ac:dyDescent="0.2">
      <c r="A624" s="68">
        <v>516000</v>
      </c>
      <c r="B624" s="59" t="s">
        <v>284</v>
      </c>
      <c r="C624" s="69">
        <f>C625</f>
        <v>50000</v>
      </c>
      <c r="D624" s="69">
        <f t="shared" ref="D624" si="141">D625</f>
        <v>40000</v>
      </c>
      <c r="E624" s="70">
        <f t="shared" si="139"/>
        <v>80</v>
      </c>
    </row>
    <row r="625" spans="1:5" s="16" customFormat="1" x14ac:dyDescent="0.2">
      <c r="A625" s="48">
        <v>516100</v>
      </c>
      <c r="B625" s="49" t="s">
        <v>284</v>
      </c>
      <c r="C625" s="57">
        <v>50000</v>
      </c>
      <c r="D625" s="66">
        <v>40000</v>
      </c>
      <c r="E625" s="67">
        <f t="shared" si="139"/>
        <v>80</v>
      </c>
    </row>
    <row r="626" spans="1:5" s="71" customFormat="1" ht="19.5" x14ac:dyDescent="0.2">
      <c r="A626" s="68">
        <v>630000</v>
      </c>
      <c r="B626" s="59" t="s">
        <v>305</v>
      </c>
      <c r="C626" s="69">
        <f>C627+C629</f>
        <v>194500</v>
      </c>
      <c r="D626" s="69">
        <f>D627+D629</f>
        <v>370000</v>
      </c>
      <c r="E626" s="70">
        <f t="shared" si="139"/>
        <v>190.23136246786632</v>
      </c>
    </row>
    <row r="627" spans="1:5" s="71" customFormat="1" ht="19.5" x14ac:dyDescent="0.2">
      <c r="A627" s="68">
        <v>631000</v>
      </c>
      <c r="B627" s="59" t="s">
        <v>306</v>
      </c>
      <c r="C627" s="69">
        <f>C628</f>
        <v>3000</v>
      </c>
      <c r="D627" s="69">
        <f>D628</f>
        <v>0</v>
      </c>
      <c r="E627" s="70">
        <f t="shared" si="139"/>
        <v>0</v>
      </c>
    </row>
    <row r="628" spans="1:5" s="71" customFormat="1" ht="19.5" x14ac:dyDescent="0.2">
      <c r="A628" s="48">
        <v>631200</v>
      </c>
      <c r="B628" s="49" t="s">
        <v>308</v>
      </c>
      <c r="C628" s="57">
        <v>3000</v>
      </c>
      <c r="D628" s="66">
        <v>0</v>
      </c>
      <c r="E628" s="67">
        <f t="shared" si="139"/>
        <v>0</v>
      </c>
    </row>
    <row r="629" spans="1:5" s="71" customFormat="1" ht="19.5" x14ac:dyDescent="0.2">
      <c r="A629" s="68">
        <v>638000</v>
      </c>
      <c r="B629" s="59" t="s">
        <v>314</v>
      </c>
      <c r="C629" s="69">
        <f>C630</f>
        <v>191500</v>
      </c>
      <c r="D629" s="69">
        <f t="shared" ref="D629" si="142">D630</f>
        <v>370000</v>
      </c>
      <c r="E629" s="70">
        <f t="shared" si="139"/>
        <v>193.21148825065276</v>
      </c>
    </row>
    <row r="630" spans="1:5" s="16" customFormat="1" x14ac:dyDescent="0.2">
      <c r="A630" s="48">
        <v>638100</v>
      </c>
      <c r="B630" s="49" t="s">
        <v>315</v>
      </c>
      <c r="C630" s="57">
        <v>191500</v>
      </c>
      <c r="D630" s="66">
        <v>370000</v>
      </c>
      <c r="E630" s="67">
        <f t="shared" si="139"/>
        <v>193.21148825065276</v>
      </c>
    </row>
    <row r="631" spans="1:5" s="16" customFormat="1" x14ac:dyDescent="0.2">
      <c r="A631" s="77"/>
      <c r="B631" s="63" t="s">
        <v>324</v>
      </c>
      <c r="C631" s="75">
        <f>C602+C621+C626</f>
        <v>13079300</v>
      </c>
      <c r="D631" s="75">
        <f>D602+D621+D626</f>
        <v>14159000</v>
      </c>
      <c r="E631" s="76">
        <f t="shared" si="139"/>
        <v>108.25502893885759</v>
      </c>
    </row>
    <row r="632" spans="1:5" s="16" customFormat="1" x14ac:dyDescent="0.2">
      <c r="A632" s="32"/>
      <c r="B632" s="33"/>
      <c r="C632" s="34"/>
      <c r="D632" s="34"/>
      <c r="E632" s="51"/>
    </row>
    <row r="633" spans="1:5" s="16" customFormat="1" x14ac:dyDescent="0.2">
      <c r="A633" s="45"/>
      <c r="B633" s="33"/>
      <c r="C633" s="66"/>
      <c r="D633" s="66"/>
      <c r="E633" s="67"/>
    </row>
    <row r="634" spans="1:5" s="16" customFormat="1" ht="19.5" x14ac:dyDescent="0.2">
      <c r="A634" s="48" t="s">
        <v>363</v>
      </c>
      <c r="B634" s="59"/>
      <c r="C634" s="66"/>
      <c r="D634" s="66"/>
      <c r="E634" s="67"/>
    </row>
    <row r="635" spans="1:5" s="16" customFormat="1" ht="19.5" x14ac:dyDescent="0.2">
      <c r="A635" s="48" t="s">
        <v>345</v>
      </c>
      <c r="B635" s="59"/>
      <c r="C635" s="66"/>
      <c r="D635" s="66"/>
      <c r="E635" s="67"/>
    </row>
    <row r="636" spans="1:5" s="16" customFormat="1" ht="19.5" x14ac:dyDescent="0.2">
      <c r="A636" s="48" t="s">
        <v>364</v>
      </c>
      <c r="B636" s="59"/>
      <c r="C636" s="66"/>
      <c r="D636" s="66"/>
      <c r="E636" s="67"/>
    </row>
    <row r="637" spans="1:5" s="16" customFormat="1" ht="19.5" x14ac:dyDescent="0.2">
      <c r="A637" s="48" t="s">
        <v>323</v>
      </c>
      <c r="B637" s="59"/>
      <c r="C637" s="66"/>
      <c r="D637" s="66"/>
      <c r="E637" s="67"/>
    </row>
    <row r="638" spans="1:5" s="16" customFormat="1" x14ac:dyDescent="0.2">
      <c r="A638" s="48"/>
      <c r="B638" s="50"/>
      <c r="C638" s="34"/>
      <c r="D638" s="34"/>
      <c r="E638" s="51"/>
    </row>
    <row r="639" spans="1:5" s="16" customFormat="1" ht="19.5" x14ac:dyDescent="0.2">
      <c r="A639" s="68">
        <v>410000</v>
      </c>
      <c r="B639" s="53" t="s">
        <v>42</v>
      </c>
      <c r="C639" s="69">
        <f t="shared" ref="C639" si="143">C640+C645+C657</f>
        <v>6648800</v>
      </c>
      <c r="D639" s="69">
        <f t="shared" ref="D639" si="144">D640+D645+D657</f>
        <v>7303300</v>
      </c>
      <c r="E639" s="70">
        <f t="shared" si="139"/>
        <v>109.84388160269522</v>
      </c>
    </row>
    <row r="640" spans="1:5" s="16" customFormat="1" ht="19.5" x14ac:dyDescent="0.2">
      <c r="A640" s="68">
        <v>411000</v>
      </c>
      <c r="B640" s="53" t="s">
        <v>43</v>
      </c>
      <c r="C640" s="69">
        <f>SUM(C641:C644)</f>
        <v>3496400</v>
      </c>
      <c r="D640" s="69">
        <f t="shared" ref="D640" si="145">SUM(D641:D644)</f>
        <v>3880100</v>
      </c>
      <c r="E640" s="70">
        <f t="shared" si="139"/>
        <v>110.97414483468711</v>
      </c>
    </row>
    <row r="641" spans="1:5" s="16" customFormat="1" x14ac:dyDescent="0.2">
      <c r="A641" s="48">
        <v>411100</v>
      </c>
      <c r="B641" s="49" t="s">
        <v>44</v>
      </c>
      <c r="C641" s="57">
        <v>3235000</v>
      </c>
      <c r="D641" s="66">
        <v>3570100</v>
      </c>
      <c r="E641" s="67">
        <f t="shared" si="139"/>
        <v>110.35857805255023</v>
      </c>
    </row>
    <row r="642" spans="1:5" s="16" customFormat="1" ht="37.5" x14ac:dyDescent="0.2">
      <c r="A642" s="48">
        <v>411200</v>
      </c>
      <c r="B642" s="49" t="s">
        <v>45</v>
      </c>
      <c r="C642" s="57">
        <v>124500</v>
      </c>
      <c r="D642" s="66">
        <v>170000</v>
      </c>
      <c r="E642" s="67">
        <f t="shared" si="139"/>
        <v>136.54618473895584</v>
      </c>
    </row>
    <row r="643" spans="1:5" s="16" customFormat="1" ht="37.5" x14ac:dyDescent="0.2">
      <c r="A643" s="48">
        <v>411300</v>
      </c>
      <c r="B643" s="49" t="s">
        <v>46</v>
      </c>
      <c r="C643" s="57">
        <v>85000</v>
      </c>
      <c r="D643" s="66">
        <v>100000</v>
      </c>
      <c r="E643" s="67">
        <f t="shared" si="139"/>
        <v>117.64705882352942</v>
      </c>
    </row>
    <row r="644" spans="1:5" s="16" customFormat="1" x14ac:dyDescent="0.2">
      <c r="A644" s="48">
        <v>411400</v>
      </c>
      <c r="B644" s="49" t="s">
        <v>47</v>
      </c>
      <c r="C644" s="57">
        <v>51900</v>
      </c>
      <c r="D644" s="66">
        <v>40000</v>
      </c>
      <c r="E644" s="67">
        <f t="shared" si="139"/>
        <v>77.071290944123319</v>
      </c>
    </row>
    <row r="645" spans="1:5" s="16" customFormat="1" ht="19.5" x14ac:dyDescent="0.2">
      <c r="A645" s="68">
        <v>412000</v>
      </c>
      <c r="B645" s="59" t="s">
        <v>48</v>
      </c>
      <c r="C645" s="69">
        <f>SUM(C646:C656)</f>
        <v>3146900</v>
      </c>
      <c r="D645" s="69">
        <f t="shared" ref="D645" si="146">SUM(D646:D656)</f>
        <v>3418200</v>
      </c>
      <c r="E645" s="70">
        <f t="shared" si="139"/>
        <v>108.62118275127904</v>
      </c>
    </row>
    <row r="646" spans="1:5" s="16" customFormat="1" x14ac:dyDescent="0.2">
      <c r="A646" s="48">
        <v>412100</v>
      </c>
      <c r="B646" s="49" t="s">
        <v>49</v>
      </c>
      <c r="C646" s="57">
        <v>3000</v>
      </c>
      <c r="D646" s="66">
        <v>2500</v>
      </c>
      <c r="E646" s="67">
        <f t="shared" si="139"/>
        <v>83.333333333333343</v>
      </c>
    </row>
    <row r="647" spans="1:5" s="16" customFormat="1" ht="37.5" x14ac:dyDescent="0.2">
      <c r="A647" s="48">
        <v>412200</v>
      </c>
      <c r="B647" s="49" t="s">
        <v>50</v>
      </c>
      <c r="C647" s="57">
        <v>1573000</v>
      </c>
      <c r="D647" s="66">
        <v>1570000</v>
      </c>
      <c r="E647" s="67">
        <f t="shared" si="139"/>
        <v>99.809281627463449</v>
      </c>
    </row>
    <row r="648" spans="1:5" s="16" customFormat="1" x14ac:dyDescent="0.2">
      <c r="A648" s="48">
        <v>412300</v>
      </c>
      <c r="B648" s="49" t="s">
        <v>51</v>
      </c>
      <c r="C648" s="57">
        <v>259500</v>
      </c>
      <c r="D648" s="66">
        <v>250000</v>
      </c>
      <c r="E648" s="67">
        <f t="shared" si="139"/>
        <v>96.339113680154142</v>
      </c>
    </row>
    <row r="649" spans="1:5" s="16" customFormat="1" x14ac:dyDescent="0.2">
      <c r="A649" s="48">
        <v>412500</v>
      </c>
      <c r="B649" s="49" t="s">
        <v>55</v>
      </c>
      <c r="C649" s="57">
        <v>854000</v>
      </c>
      <c r="D649" s="66">
        <v>700000</v>
      </c>
      <c r="E649" s="67">
        <f t="shared" si="139"/>
        <v>81.967213114754102</v>
      </c>
    </row>
    <row r="650" spans="1:5" s="16" customFormat="1" x14ac:dyDescent="0.2">
      <c r="A650" s="48">
        <v>412600</v>
      </c>
      <c r="B650" s="49" t="s">
        <v>56</v>
      </c>
      <c r="C650" s="57">
        <v>12800</v>
      </c>
      <c r="D650" s="66">
        <v>18000</v>
      </c>
      <c r="E650" s="67">
        <f t="shared" si="139"/>
        <v>140.625</v>
      </c>
    </row>
    <row r="651" spans="1:5" s="16" customFormat="1" x14ac:dyDescent="0.2">
      <c r="A651" s="48">
        <v>412700</v>
      </c>
      <c r="B651" s="49" t="s">
        <v>58</v>
      </c>
      <c r="C651" s="57">
        <v>422100</v>
      </c>
      <c r="D651" s="66">
        <v>860000</v>
      </c>
      <c r="E651" s="67">
        <f t="shared" si="139"/>
        <v>203.74318881781571</v>
      </c>
    </row>
    <row r="652" spans="1:5" s="16" customFormat="1" x14ac:dyDescent="0.2">
      <c r="A652" s="48">
        <v>412900</v>
      </c>
      <c r="B652" s="60" t="s">
        <v>74</v>
      </c>
      <c r="C652" s="57">
        <v>4000</v>
      </c>
      <c r="D652" s="66">
        <v>4000</v>
      </c>
      <c r="E652" s="67">
        <f t="shared" si="139"/>
        <v>100</v>
      </c>
    </row>
    <row r="653" spans="1:5" s="16" customFormat="1" x14ac:dyDescent="0.2">
      <c r="A653" s="48">
        <v>412900</v>
      </c>
      <c r="B653" s="60" t="s">
        <v>75</v>
      </c>
      <c r="C653" s="57">
        <v>2000</v>
      </c>
      <c r="D653" s="66">
        <v>2000</v>
      </c>
      <c r="E653" s="67">
        <f t="shared" si="139"/>
        <v>100</v>
      </c>
    </row>
    <row r="654" spans="1:5" s="16" customFormat="1" x14ac:dyDescent="0.2">
      <c r="A654" s="48">
        <v>412900</v>
      </c>
      <c r="B654" s="60" t="s">
        <v>76</v>
      </c>
      <c r="C654" s="57">
        <v>3100</v>
      </c>
      <c r="D654" s="66">
        <v>3100</v>
      </c>
      <c r="E654" s="67">
        <f t="shared" si="139"/>
        <v>100</v>
      </c>
    </row>
    <row r="655" spans="1:5" s="16" customFormat="1" x14ac:dyDescent="0.2">
      <c r="A655" s="48">
        <v>412900</v>
      </c>
      <c r="B655" s="60" t="s">
        <v>77</v>
      </c>
      <c r="C655" s="57">
        <v>6400</v>
      </c>
      <c r="D655" s="66">
        <v>1600</v>
      </c>
      <c r="E655" s="67">
        <f t="shared" ref="E655:E707" si="147">D655/C655*100</f>
        <v>25</v>
      </c>
    </row>
    <row r="656" spans="1:5" s="16" customFormat="1" x14ac:dyDescent="0.2">
      <c r="A656" s="48">
        <v>412900</v>
      </c>
      <c r="B656" s="60" t="s">
        <v>78</v>
      </c>
      <c r="C656" s="57">
        <v>7000</v>
      </c>
      <c r="D656" s="66">
        <v>7000</v>
      </c>
      <c r="E656" s="67">
        <f t="shared" si="147"/>
        <v>100</v>
      </c>
    </row>
    <row r="657" spans="1:5" s="71" customFormat="1" ht="39" x14ac:dyDescent="0.2">
      <c r="A657" s="68">
        <v>418000</v>
      </c>
      <c r="B657" s="59" t="s">
        <v>214</v>
      </c>
      <c r="C657" s="69">
        <f>C658</f>
        <v>5500</v>
      </c>
      <c r="D657" s="69">
        <f>D658</f>
        <v>5000</v>
      </c>
      <c r="E657" s="70">
        <f t="shared" si="147"/>
        <v>90.909090909090907</v>
      </c>
    </row>
    <row r="658" spans="1:5" s="16" customFormat="1" x14ac:dyDescent="0.2">
      <c r="A658" s="48">
        <v>418400</v>
      </c>
      <c r="B658" s="49" t="s">
        <v>216</v>
      </c>
      <c r="C658" s="57">
        <v>5500</v>
      </c>
      <c r="D658" s="66">
        <v>5000</v>
      </c>
      <c r="E658" s="67">
        <f t="shared" si="147"/>
        <v>90.909090909090907</v>
      </c>
    </row>
    <row r="659" spans="1:5" s="16" customFormat="1" ht="19.5" x14ac:dyDescent="0.2">
      <c r="A659" s="68">
        <v>510000</v>
      </c>
      <c r="B659" s="59" t="s">
        <v>271</v>
      </c>
      <c r="C659" s="69">
        <f>C660+C665</f>
        <v>2222500</v>
      </c>
      <c r="D659" s="69">
        <f>D660+D665</f>
        <v>3009500</v>
      </c>
      <c r="E659" s="70">
        <f t="shared" si="147"/>
        <v>135.41057367829021</v>
      </c>
    </row>
    <row r="660" spans="1:5" s="16" customFormat="1" ht="19.5" x14ac:dyDescent="0.2">
      <c r="A660" s="68">
        <v>511000</v>
      </c>
      <c r="B660" s="59" t="s">
        <v>272</v>
      </c>
      <c r="C660" s="69">
        <f>SUM(C661:C664)</f>
        <v>1968500</v>
      </c>
      <c r="D660" s="69">
        <f>SUM(D661:D664)</f>
        <v>2809500</v>
      </c>
      <c r="E660" s="70">
        <f t="shared" si="147"/>
        <v>142.72288544577088</v>
      </c>
    </row>
    <row r="661" spans="1:5" s="16" customFormat="1" x14ac:dyDescent="0.2">
      <c r="A661" s="48">
        <v>511100</v>
      </c>
      <c r="B661" s="49" t="s">
        <v>273</v>
      </c>
      <c r="C661" s="57">
        <v>29299.999999999993</v>
      </c>
      <c r="D661" s="66">
        <v>0</v>
      </c>
      <c r="E661" s="67">
        <f t="shared" si="147"/>
        <v>0</v>
      </c>
    </row>
    <row r="662" spans="1:5" s="16" customFormat="1" ht="18.75" customHeight="1" x14ac:dyDescent="0.2">
      <c r="A662" s="48">
        <v>511200</v>
      </c>
      <c r="B662" s="49" t="s">
        <v>274</v>
      </c>
      <c r="C662" s="57">
        <v>374400</v>
      </c>
      <c r="D662" s="66">
        <v>160000</v>
      </c>
      <c r="E662" s="67">
        <f t="shared" si="147"/>
        <v>42.735042735042732</v>
      </c>
    </row>
    <row r="663" spans="1:5" s="16" customFormat="1" x14ac:dyDescent="0.2">
      <c r="A663" s="48">
        <v>511300</v>
      </c>
      <c r="B663" s="49" t="s">
        <v>275</v>
      </c>
      <c r="C663" s="57">
        <v>1559000</v>
      </c>
      <c r="D663" s="66">
        <v>2519500</v>
      </c>
      <c r="E663" s="67">
        <f t="shared" si="147"/>
        <v>161.61000641436817</v>
      </c>
    </row>
    <row r="664" spans="1:5" s="16" customFormat="1" x14ac:dyDescent="0.2">
      <c r="A664" s="48">
        <v>511400</v>
      </c>
      <c r="B664" s="49" t="s">
        <v>276</v>
      </c>
      <c r="C664" s="57">
        <v>5800</v>
      </c>
      <c r="D664" s="66">
        <v>130000</v>
      </c>
      <c r="E664" s="67"/>
    </row>
    <row r="665" spans="1:5" s="16" customFormat="1" ht="19.5" x14ac:dyDescent="0.2">
      <c r="A665" s="68">
        <v>516000</v>
      </c>
      <c r="B665" s="59" t="s">
        <v>284</v>
      </c>
      <c r="C665" s="69">
        <f>SUM(C666)</f>
        <v>254000</v>
      </c>
      <c r="D665" s="69">
        <f t="shared" ref="D665" si="148">SUM(D666)</f>
        <v>200000</v>
      </c>
      <c r="E665" s="70">
        <f t="shared" si="147"/>
        <v>78.740157480314963</v>
      </c>
    </row>
    <row r="666" spans="1:5" s="16" customFormat="1" x14ac:dyDescent="0.2">
      <c r="A666" s="48">
        <v>516100</v>
      </c>
      <c r="B666" s="49" t="s">
        <v>284</v>
      </c>
      <c r="C666" s="57">
        <v>254000</v>
      </c>
      <c r="D666" s="66">
        <v>200000</v>
      </c>
      <c r="E666" s="67">
        <f t="shared" si="147"/>
        <v>78.740157480314963</v>
      </c>
    </row>
    <row r="667" spans="1:5" s="71" customFormat="1" ht="19.5" x14ac:dyDescent="0.2">
      <c r="A667" s="68">
        <v>630000</v>
      </c>
      <c r="B667" s="59" t="s">
        <v>305</v>
      </c>
      <c r="C667" s="69">
        <f>C668+C670</f>
        <v>82700</v>
      </c>
      <c r="D667" s="69">
        <f>D668+D670</f>
        <v>87700</v>
      </c>
      <c r="E667" s="70">
        <f t="shared" si="147"/>
        <v>106.04594921402659</v>
      </c>
    </row>
    <row r="668" spans="1:5" s="71" customFormat="1" ht="19.5" x14ac:dyDescent="0.2">
      <c r="A668" s="68">
        <v>631000</v>
      </c>
      <c r="B668" s="59" t="s">
        <v>306</v>
      </c>
      <c r="C668" s="69">
        <f>C669</f>
        <v>42700</v>
      </c>
      <c r="D668" s="69">
        <f>D669</f>
        <v>47700</v>
      </c>
      <c r="E668" s="70">
        <f t="shared" si="147"/>
        <v>111.70960187353629</v>
      </c>
    </row>
    <row r="669" spans="1:5" s="16" customFormat="1" x14ac:dyDescent="0.2">
      <c r="A669" s="48">
        <v>631100</v>
      </c>
      <c r="B669" s="49" t="s">
        <v>307</v>
      </c>
      <c r="C669" s="57">
        <v>42700</v>
      </c>
      <c r="D669" s="66">
        <v>47700</v>
      </c>
      <c r="E669" s="67">
        <f t="shared" si="147"/>
        <v>111.70960187353629</v>
      </c>
    </row>
    <row r="670" spans="1:5" s="71" customFormat="1" ht="19.5" x14ac:dyDescent="0.2">
      <c r="A670" s="68">
        <v>638000</v>
      </c>
      <c r="B670" s="59" t="s">
        <v>314</v>
      </c>
      <c r="C670" s="69">
        <f>C671</f>
        <v>40000</v>
      </c>
      <c r="D670" s="69">
        <f t="shared" ref="D670" si="149">D671</f>
        <v>40000</v>
      </c>
      <c r="E670" s="70">
        <f t="shared" si="147"/>
        <v>100</v>
      </c>
    </row>
    <row r="671" spans="1:5" s="16" customFormat="1" x14ac:dyDescent="0.2">
      <c r="A671" s="48">
        <v>638100</v>
      </c>
      <c r="B671" s="49" t="s">
        <v>315</v>
      </c>
      <c r="C671" s="57">
        <v>40000</v>
      </c>
      <c r="D671" s="66">
        <v>40000</v>
      </c>
      <c r="E671" s="67">
        <f t="shared" si="147"/>
        <v>100</v>
      </c>
    </row>
    <row r="672" spans="1:5" s="16" customFormat="1" x14ac:dyDescent="0.2">
      <c r="A672" s="77"/>
      <c r="B672" s="63" t="s">
        <v>324</v>
      </c>
      <c r="C672" s="75">
        <f>C639+C659+C667</f>
        <v>8954000</v>
      </c>
      <c r="D672" s="75">
        <f>D639+D659+D667</f>
        <v>10400500</v>
      </c>
      <c r="E672" s="76">
        <f t="shared" si="147"/>
        <v>116.15479115479116</v>
      </c>
    </row>
    <row r="673" spans="1:5" s="16" customFormat="1" x14ac:dyDescent="0.2">
      <c r="A673" s="32"/>
      <c r="B673" s="33"/>
      <c r="C673" s="34"/>
      <c r="D673" s="34"/>
      <c r="E673" s="51"/>
    </row>
    <row r="674" spans="1:5" s="16" customFormat="1" x14ac:dyDescent="0.2">
      <c r="A674" s="45"/>
      <c r="B674" s="33"/>
      <c r="C674" s="66"/>
      <c r="D674" s="66"/>
      <c r="E674" s="67"/>
    </row>
    <row r="675" spans="1:5" s="16" customFormat="1" ht="19.5" x14ac:dyDescent="0.2">
      <c r="A675" s="48" t="s">
        <v>365</v>
      </c>
      <c r="B675" s="59"/>
      <c r="C675" s="66"/>
      <c r="D675" s="66"/>
      <c r="E675" s="67"/>
    </row>
    <row r="676" spans="1:5" s="16" customFormat="1" ht="19.5" x14ac:dyDescent="0.2">
      <c r="A676" s="48" t="s">
        <v>345</v>
      </c>
      <c r="B676" s="59"/>
      <c r="C676" s="66"/>
      <c r="D676" s="66"/>
      <c r="E676" s="67"/>
    </row>
    <row r="677" spans="1:5" s="16" customFormat="1" ht="19.5" x14ac:dyDescent="0.2">
      <c r="A677" s="48" t="s">
        <v>366</v>
      </c>
      <c r="B677" s="59"/>
      <c r="C677" s="66"/>
      <c r="D677" s="66"/>
      <c r="E677" s="67"/>
    </row>
    <row r="678" spans="1:5" s="16" customFormat="1" ht="19.5" x14ac:dyDescent="0.2">
      <c r="A678" s="48" t="s">
        <v>323</v>
      </c>
      <c r="B678" s="59"/>
      <c r="C678" s="66"/>
      <c r="D678" s="66"/>
      <c r="E678" s="67"/>
    </row>
    <row r="679" spans="1:5" s="16" customFormat="1" x14ac:dyDescent="0.2">
      <c r="A679" s="48"/>
      <c r="B679" s="50"/>
      <c r="C679" s="34"/>
      <c r="D679" s="34"/>
      <c r="E679" s="51"/>
    </row>
    <row r="680" spans="1:5" s="16" customFormat="1" ht="19.5" x14ac:dyDescent="0.2">
      <c r="A680" s="68">
        <v>410000</v>
      </c>
      <c r="B680" s="53" t="s">
        <v>42</v>
      </c>
      <c r="C680" s="69">
        <f>C681+C686</f>
        <v>2097400</v>
      </c>
      <c r="D680" s="69">
        <f t="shared" ref="D680" si="150">D681+D686</f>
        <v>2157300</v>
      </c>
      <c r="E680" s="70">
        <f t="shared" si="147"/>
        <v>102.85591684943263</v>
      </c>
    </row>
    <row r="681" spans="1:5" s="16" customFormat="1" ht="19.5" x14ac:dyDescent="0.2">
      <c r="A681" s="68">
        <v>411000</v>
      </c>
      <c r="B681" s="53" t="s">
        <v>43</v>
      </c>
      <c r="C681" s="69">
        <f t="shared" ref="C681" si="151">SUM(C682:C685)</f>
        <v>827600</v>
      </c>
      <c r="D681" s="69">
        <f t="shared" ref="D681" si="152">SUM(D682:D685)</f>
        <v>897400</v>
      </c>
      <c r="E681" s="70">
        <f t="shared" si="147"/>
        <v>108.434026099565</v>
      </c>
    </row>
    <row r="682" spans="1:5" s="16" customFormat="1" x14ac:dyDescent="0.2">
      <c r="A682" s="48">
        <v>411100</v>
      </c>
      <c r="B682" s="49" t="s">
        <v>44</v>
      </c>
      <c r="C682" s="57">
        <v>760200</v>
      </c>
      <c r="D682" s="66">
        <v>830000</v>
      </c>
      <c r="E682" s="67">
        <f t="shared" si="147"/>
        <v>109.18179426466719</v>
      </c>
    </row>
    <row r="683" spans="1:5" s="16" customFormat="1" ht="37.5" x14ac:dyDescent="0.2">
      <c r="A683" s="48">
        <v>411200</v>
      </c>
      <c r="B683" s="49" t="s">
        <v>45</v>
      </c>
      <c r="C683" s="57">
        <v>49500</v>
      </c>
      <c r="D683" s="66">
        <v>54000</v>
      </c>
      <c r="E683" s="67">
        <f t="shared" si="147"/>
        <v>109.09090909090908</v>
      </c>
    </row>
    <row r="684" spans="1:5" s="16" customFormat="1" ht="37.5" x14ac:dyDescent="0.2">
      <c r="A684" s="48">
        <v>411300</v>
      </c>
      <c r="B684" s="49" t="s">
        <v>46</v>
      </c>
      <c r="C684" s="57">
        <v>10300</v>
      </c>
      <c r="D684" s="66">
        <v>4500</v>
      </c>
      <c r="E684" s="67">
        <f t="shared" si="147"/>
        <v>43.689320388349515</v>
      </c>
    </row>
    <row r="685" spans="1:5" s="16" customFormat="1" x14ac:dyDescent="0.2">
      <c r="A685" s="48">
        <v>411400</v>
      </c>
      <c r="B685" s="49" t="s">
        <v>47</v>
      </c>
      <c r="C685" s="57">
        <v>7600</v>
      </c>
      <c r="D685" s="66">
        <v>8900</v>
      </c>
      <c r="E685" s="67">
        <f t="shared" si="147"/>
        <v>117.10526315789474</v>
      </c>
    </row>
    <row r="686" spans="1:5" s="16" customFormat="1" ht="19.5" x14ac:dyDescent="0.2">
      <c r="A686" s="68">
        <v>412000</v>
      </c>
      <c r="B686" s="59" t="s">
        <v>48</v>
      </c>
      <c r="C686" s="69">
        <f>SUM(C687:C697)</f>
        <v>1269800</v>
      </c>
      <c r="D686" s="69">
        <f>SUM(D687:D697)</f>
        <v>1259900</v>
      </c>
      <c r="E686" s="70">
        <f t="shared" si="147"/>
        <v>99.220349661363997</v>
      </c>
    </row>
    <row r="687" spans="1:5" s="16" customFormat="1" x14ac:dyDescent="0.2">
      <c r="A687" s="48">
        <v>412100</v>
      </c>
      <c r="B687" s="49" t="s">
        <v>49</v>
      </c>
      <c r="C687" s="57">
        <v>6000</v>
      </c>
      <c r="D687" s="66">
        <v>0</v>
      </c>
      <c r="E687" s="67">
        <f t="shared" si="147"/>
        <v>0</v>
      </c>
    </row>
    <row r="688" spans="1:5" s="16" customFormat="1" ht="37.5" x14ac:dyDescent="0.2">
      <c r="A688" s="48">
        <v>412200</v>
      </c>
      <c r="B688" s="49" t="s">
        <v>50</v>
      </c>
      <c r="C688" s="57">
        <v>50000</v>
      </c>
      <c r="D688" s="66">
        <v>125000</v>
      </c>
      <c r="E688" s="67">
        <f t="shared" si="147"/>
        <v>250</v>
      </c>
    </row>
    <row r="689" spans="1:5" s="16" customFormat="1" x14ac:dyDescent="0.2">
      <c r="A689" s="48">
        <v>412300</v>
      </c>
      <c r="B689" s="49" t="s">
        <v>51</v>
      </c>
      <c r="C689" s="57">
        <v>18600</v>
      </c>
      <c r="D689" s="66">
        <v>22000</v>
      </c>
      <c r="E689" s="67">
        <f t="shared" si="147"/>
        <v>118.27956989247312</v>
      </c>
    </row>
    <row r="690" spans="1:5" s="16" customFormat="1" x14ac:dyDescent="0.2">
      <c r="A690" s="48">
        <v>412500</v>
      </c>
      <c r="B690" s="49" t="s">
        <v>55</v>
      </c>
      <c r="C690" s="57">
        <v>751600</v>
      </c>
      <c r="D690" s="66">
        <v>584000</v>
      </c>
      <c r="E690" s="67">
        <f t="shared" si="147"/>
        <v>77.700904736562009</v>
      </c>
    </row>
    <row r="691" spans="1:5" s="16" customFormat="1" x14ac:dyDescent="0.2">
      <c r="A691" s="48">
        <v>412600</v>
      </c>
      <c r="B691" s="49" t="s">
        <v>56</v>
      </c>
      <c r="C691" s="57">
        <v>302900</v>
      </c>
      <c r="D691" s="66">
        <v>342400</v>
      </c>
      <c r="E691" s="67">
        <f t="shared" si="147"/>
        <v>113.04060746120832</v>
      </c>
    </row>
    <row r="692" spans="1:5" s="16" customFormat="1" x14ac:dyDescent="0.2">
      <c r="A692" s="48">
        <v>412700</v>
      </c>
      <c r="B692" s="49" t="s">
        <v>58</v>
      </c>
      <c r="C692" s="57">
        <v>35000</v>
      </c>
      <c r="D692" s="66">
        <v>54800</v>
      </c>
      <c r="E692" s="67">
        <f t="shared" si="147"/>
        <v>156.57142857142856</v>
      </c>
    </row>
    <row r="693" spans="1:5" s="16" customFormat="1" x14ac:dyDescent="0.2">
      <c r="A693" s="48">
        <v>412900</v>
      </c>
      <c r="B693" s="60" t="s">
        <v>74</v>
      </c>
      <c r="C693" s="57">
        <v>60000</v>
      </c>
      <c r="D693" s="66">
        <v>60000</v>
      </c>
      <c r="E693" s="67">
        <f t="shared" si="147"/>
        <v>100</v>
      </c>
    </row>
    <row r="694" spans="1:5" s="16" customFormat="1" x14ac:dyDescent="0.2">
      <c r="A694" s="48">
        <v>412900</v>
      </c>
      <c r="B694" s="60" t="s">
        <v>75</v>
      </c>
      <c r="C694" s="57">
        <v>20000</v>
      </c>
      <c r="D694" s="66">
        <v>35000</v>
      </c>
      <c r="E694" s="67">
        <f t="shared" si="147"/>
        <v>175</v>
      </c>
    </row>
    <row r="695" spans="1:5" s="16" customFormat="1" x14ac:dyDescent="0.2">
      <c r="A695" s="48">
        <v>412900</v>
      </c>
      <c r="B695" s="60" t="s">
        <v>76</v>
      </c>
      <c r="C695" s="57">
        <v>6900</v>
      </c>
      <c r="D695" s="66">
        <v>6900</v>
      </c>
      <c r="E695" s="67">
        <f t="shared" si="147"/>
        <v>100</v>
      </c>
    </row>
    <row r="696" spans="1:5" s="16" customFormat="1" x14ac:dyDescent="0.2">
      <c r="A696" s="48">
        <v>412900</v>
      </c>
      <c r="B696" s="60" t="s">
        <v>77</v>
      </c>
      <c r="C696" s="57">
        <v>17000</v>
      </c>
      <c r="D696" s="66">
        <v>27000</v>
      </c>
      <c r="E696" s="67">
        <f t="shared" si="147"/>
        <v>158.8235294117647</v>
      </c>
    </row>
    <row r="697" spans="1:5" s="16" customFormat="1" x14ac:dyDescent="0.2">
      <c r="A697" s="48">
        <v>412900</v>
      </c>
      <c r="B697" s="49" t="s">
        <v>78</v>
      </c>
      <c r="C697" s="57">
        <v>1800</v>
      </c>
      <c r="D697" s="66">
        <v>2800</v>
      </c>
      <c r="E697" s="67">
        <f t="shared" si="147"/>
        <v>155.55555555555557</v>
      </c>
    </row>
    <row r="698" spans="1:5" s="16" customFormat="1" ht="19.5" x14ac:dyDescent="0.2">
      <c r="A698" s="68">
        <v>510000</v>
      </c>
      <c r="B698" s="59" t="s">
        <v>271</v>
      </c>
      <c r="C698" s="69">
        <f>C699+C702</f>
        <v>454300</v>
      </c>
      <c r="D698" s="69">
        <f>D699+D702</f>
        <v>9330200</v>
      </c>
      <c r="E698" s="70"/>
    </row>
    <row r="699" spans="1:5" s="16" customFormat="1" ht="19.5" x14ac:dyDescent="0.2">
      <c r="A699" s="68">
        <v>511000</v>
      </c>
      <c r="B699" s="59" t="s">
        <v>272</v>
      </c>
      <c r="C699" s="69">
        <f>SUM(C700:C701)</f>
        <v>422300</v>
      </c>
      <c r="D699" s="69">
        <f>SUM(D700:D701)</f>
        <v>9310200</v>
      </c>
      <c r="E699" s="70"/>
    </row>
    <row r="700" spans="1:5" s="16" customFormat="1" x14ac:dyDescent="0.2">
      <c r="A700" s="48">
        <v>511300</v>
      </c>
      <c r="B700" s="49" t="s">
        <v>275</v>
      </c>
      <c r="C700" s="57">
        <v>417300</v>
      </c>
      <c r="D700" s="66">
        <v>9310200</v>
      </c>
      <c r="E700" s="67"/>
    </row>
    <row r="701" spans="1:5" s="16" customFormat="1" x14ac:dyDescent="0.2">
      <c r="A701" s="48">
        <v>511700</v>
      </c>
      <c r="B701" s="49" t="s">
        <v>278</v>
      </c>
      <c r="C701" s="57">
        <v>5000</v>
      </c>
      <c r="D701" s="66">
        <v>0</v>
      </c>
      <c r="E701" s="67">
        <f t="shared" si="147"/>
        <v>0</v>
      </c>
    </row>
    <row r="702" spans="1:5" s="71" customFormat="1" ht="19.5" x14ac:dyDescent="0.2">
      <c r="A702" s="68">
        <v>516000</v>
      </c>
      <c r="B702" s="59" t="s">
        <v>284</v>
      </c>
      <c r="C702" s="69">
        <f>C703</f>
        <v>31999.999999999996</v>
      </c>
      <c r="D702" s="69">
        <f t="shared" ref="D702" si="153">D703</f>
        <v>20000</v>
      </c>
      <c r="E702" s="70">
        <f t="shared" si="147"/>
        <v>62.500000000000014</v>
      </c>
    </row>
    <row r="703" spans="1:5" s="16" customFormat="1" x14ac:dyDescent="0.2">
      <c r="A703" s="48">
        <v>516100</v>
      </c>
      <c r="B703" s="49" t="s">
        <v>284</v>
      </c>
      <c r="C703" s="57">
        <v>31999.999999999996</v>
      </c>
      <c r="D703" s="66">
        <v>20000</v>
      </c>
      <c r="E703" s="67">
        <f t="shared" si="147"/>
        <v>62.500000000000014</v>
      </c>
    </row>
    <row r="704" spans="1:5" s="71" customFormat="1" ht="19.5" x14ac:dyDescent="0.2">
      <c r="A704" s="68">
        <v>630000</v>
      </c>
      <c r="B704" s="59" t="s">
        <v>305</v>
      </c>
      <c r="C704" s="69">
        <f>C705</f>
        <v>2700000</v>
      </c>
      <c r="D704" s="69">
        <f>D705</f>
        <v>0</v>
      </c>
      <c r="E704" s="70">
        <f t="shared" si="147"/>
        <v>0</v>
      </c>
    </row>
    <row r="705" spans="1:5" s="71" customFormat="1" ht="19.5" x14ac:dyDescent="0.2">
      <c r="A705" s="68">
        <v>631000</v>
      </c>
      <c r="B705" s="59" t="s">
        <v>306</v>
      </c>
      <c r="C705" s="69">
        <f>C706</f>
        <v>2700000</v>
      </c>
      <c r="D705" s="69">
        <f>D706</f>
        <v>0</v>
      </c>
      <c r="E705" s="70">
        <f t="shared" si="147"/>
        <v>0</v>
      </c>
    </row>
    <row r="706" spans="1:5" s="16" customFormat="1" x14ac:dyDescent="0.2">
      <c r="A706" s="74">
        <v>631300</v>
      </c>
      <c r="B706" s="49" t="s">
        <v>640</v>
      </c>
      <c r="C706" s="57">
        <v>2700000</v>
      </c>
      <c r="D706" s="66">
        <v>0</v>
      </c>
      <c r="E706" s="67">
        <f t="shared" si="147"/>
        <v>0</v>
      </c>
    </row>
    <row r="707" spans="1:5" s="16" customFormat="1" x14ac:dyDescent="0.2">
      <c r="A707" s="77"/>
      <c r="B707" s="63" t="s">
        <v>324</v>
      </c>
      <c r="C707" s="75">
        <f>C680+C698+C704</f>
        <v>5251700</v>
      </c>
      <c r="D707" s="75">
        <f>D680+D698+D704</f>
        <v>11487500</v>
      </c>
      <c r="E707" s="76">
        <f t="shared" si="147"/>
        <v>218.73869413713655</v>
      </c>
    </row>
    <row r="708" spans="1:5" s="16" customFormat="1" x14ac:dyDescent="0.2">
      <c r="A708" s="32"/>
      <c r="B708" s="33"/>
      <c r="C708" s="34"/>
      <c r="D708" s="34"/>
      <c r="E708" s="51"/>
    </row>
    <row r="709" spans="1:5" s="16" customFormat="1" x14ac:dyDescent="0.2">
      <c r="A709" s="45"/>
      <c r="B709" s="33"/>
      <c r="C709" s="66"/>
      <c r="D709" s="66"/>
      <c r="E709" s="67"/>
    </row>
    <row r="710" spans="1:5" s="16" customFormat="1" ht="19.5" x14ac:dyDescent="0.2">
      <c r="A710" s="48" t="s">
        <v>367</v>
      </c>
      <c r="B710" s="59"/>
      <c r="C710" s="66"/>
      <c r="D710" s="66"/>
      <c r="E710" s="67"/>
    </row>
    <row r="711" spans="1:5" s="16" customFormat="1" ht="19.5" x14ac:dyDescent="0.2">
      <c r="A711" s="48" t="s">
        <v>345</v>
      </c>
      <c r="B711" s="59"/>
      <c r="C711" s="66"/>
      <c r="D711" s="66"/>
      <c r="E711" s="67"/>
    </row>
    <row r="712" spans="1:5" s="16" customFormat="1" ht="19.5" x14ac:dyDescent="0.2">
      <c r="A712" s="48" t="s">
        <v>368</v>
      </c>
      <c r="B712" s="59"/>
      <c r="C712" s="66"/>
      <c r="D712" s="66"/>
      <c r="E712" s="67"/>
    </row>
    <row r="713" spans="1:5" s="16" customFormat="1" ht="19.5" x14ac:dyDescent="0.2">
      <c r="A713" s="48" t="s">
        <v>323</v>
      </c>
      <c r="B713" s="59"/>
      <c r="C713" s="66"/>
      <c r="D713" s="66"/>
      <c r="E713" s="67"/>
    </row>
    <row r="714" spans="1:5" s="16" customFormat="1" x14ac:dyDescent="0.2">
      <c r="A714" s="48"/>
      <c r="B714" s="50"/>
      <c r="C714" s="34"/>
      <c r="D714" s="34"/>
      <c r="E714" s="51"/>
    </row>
    <row r="715" spans="1:5" s="16" customFormat="1" ht="19.5" x14ac:dyDescent="0.2">
      <c r="A715" s="68">
        <v>410000</v>
      </c>
      <c r="B715" s="53" t="s">
        <v>42</v>
      </c>
      <c r="C715" s="69">
        <f>C716+C721</f>
        <v>5380500</v>
      </c>
      <c r="D715" s="69">
        <f t="shared" ref="D715" si="154">D716+D721</f>
        <v>6245000</v>
      </c>
      <c r="E715" s="70">
        <f t="shared" ref="E715:E764" si="155">D715/C715*100</f>
        <v>116.06727999256574</v>
      </c>
    </row>
    <row r="716" spans="1:5" s="16" customFormat="1" ht="19.5" x14ac:dyDescent="0.2">
      <c r="A716" s="68">
        <v>411000</v>
      </c>
      <c r="B716" s="53" t="s">
        <v>43</v>
      </c>
      <c r="C716" s="69">
        <f>SUM(C717:C720)</f>
        <v>4580300</v>
      </c>
      <c r="D716" s="69">
        <f t="shared" ref="D716" si="156">SUM(D717:D720)</f>
        <v>4920000</v>
      </c>
      <c r="E716" s="70">
        <f t="shared" si="155"/>
        <v>107.41654476780997</v>
      </c>
    </row>
    <row r="717" spans="1:5" s="16" customFormat="1" x14ac:dyDescent="0.2">
      <c r="A717" s="48">
        <v>411100</v>
      </c>
      <c r="B717" s="49" t="s">
        <v>44</v>
      </c>
      <c r="C717" s="57">
        <v>4346000</v>
      </c>
      <c r="D717" s="66">
        <v>4680000</v>
      </c>
      <c r="E717" s="67">
        <f t="shared" si="155"/>
        <v>107.68522779567418</v>
      </c>
    </row>
    <row r="718" spans="1:5" s="16" customFormat="1" ht="37.5" x14ac:dyDescent="0.2">
      <c r="A718" s="48">
        <v>411200</v>
      </c>
      <c r="B718" s="49" t="s">
        <v>45</v>
      </c>
      <c r="C718" s="57">
        <v>139300</v>
      </c>
      <c r="D718" s="66">
        <v>150000</v>
      </c>
      <c r="E718" s="67">
        <f t="shared" si="155"/>
        <v>107.68126346015794</v>
      </c>
    </row>
    <row r="719" spans="1:5" s="16" customFormat="1" ht="37.5" x14ac:dyDescent="0.2">
      <c r="A719" s="48">
        <v>411300</v>
      </c>
      <c r="B719" s="49" t="s">
        <v>46</v>
      </c>
      <c r="C719" s="57">
        <v>54999.999999999993</v>
      </c>
      <c r="D719" s="66">
        <v>60000</v>
      </c>
      <c r="E719" s="67">
        <f t="shared" si="155"/>
        <v>109.09090909090911</v>
      </c>
    </row>
    <row r="720" spans="1:5" s="16" customFormat="1" x14ac:dyDescent="0.2">
      <c r="A720" s="48">
        <v>411400</v>
      </c>
      <c r="B720" s="49" t="s">
        <v>47</v>
      </c>
      <c r="C720" s="57">
        <v>40000</v>
      </c>
      <c r="D720" s="66">
        <v>30000</v>
      </c>
      <c r="E720" s="67">
        <f t="shared" si="155"/>
        <v>75</v>
      </c>
    </row>
    <row r="721" spans="1:5" s="16" customFormat="1" ht="19.5" x14ac:dyDescent="0.2">
      <c r="A721" s="68">
        <v>412000</v>
      </c>
      <c r="B721" s="59" t="s">
        <v>48</v>
      </c>
      <c r="C721" s="69">
        <f t="shared" ref="C721:D721" si="157">SUM(C722:C732)</f>
        <v>800200</v>
      </c>
      <c r="D721" s="69">
        <f t="shared" si="157"/>
        <v>1325000</v>
      </c>
      <c r="E721" s="70">
        <f t="shared" si="155"/>
        <v>165.58360409897526</v>
      </c>
    </row>
    <row r="722" spans="1:5" s="16" customFormat="1" ht="37.5" x14ac:dyDescent="0.2">
      <c r="A722" s="48">
        <v>412200</v>
      </c>
      <c r="B722" s="49" t="s">
        <v>50</v>
      </c>
      <c r="C722" s="57">
        <v>158000</v>
      </c>
      <c r="D722" s="66">
        <v>154000</v>
      </c>
      <c r="E722" s="67">
        <f t="shared" si="155"/>
        <v>97.468354430379748</v>
      </c>
    </row>
    <row r="723" spans="1:5" s="16" customFormat="1" x14ac:dyDescent="0.2">
      <c r="A723" s="48">
        <v>412300</v>
      </c>
      <c r="B723" s="49" t="s">
        <v>51</v>
      </c>
      <c r="C723" s="57">
        <v>18700</v>
      </c>
      <c r="D723" s="66">
        <v>20000</v>
      </c>
      <c r="E723" s="67">
        <f t="shared" si="155"/>
        <v>106.95187165775401</v>
      </c>
    </row>
    <row r="724" spans="1:5" s="16" customFormat="1" x14ac:dyDescent="0.2">
      <c r="A724" s="48">
        <v>412400</v>
      </c>
      <c r="B724" s="49" t="s">
        <v>53</v>
      </c>
      <c r="C724" s="57">
        <v>25500</v>
      </c>
      <c r="D724" s="66">
        <v>25500</v>
      </c>
      <c r="E724" s="67">
        <f t="shared" si="155"/>
        <v>100</v>
      </c>
    </row>
    <row r="725" spans="1:5" s="16" customFormat="1" x14ac:dyDescent="0.2">
      <c r="A725" s="48">
        <v>412500</v>
      </c>
      <c r="B725" s="49" t="s">
        <v>55</v>
      </c>
      <c r="C725" s="57">
        <v>116300</v>
      </c>
      <c r="D725" s="66">
        <v>120000</v>
      </c>
      <c r="E725" s="67">
        <f t="shared" si="155"/>
        <v>103.18142734307824</v>
      </c>
    </row>
    <row r="726" spans="1:5" s="16" customFormat="1" x14ac:dyDescent="0.2">
      <c r="A726" s="48">
        <v>412600</v>
      </c>
      <c r="B726" s="49" t="s">
        <v>56</v>
      </c>
      <c r="C726" s="57">
        <v>230000</v>
      </c>
      <c r="D726" s="66">
        <v>230000</v>
      </c>
      <c r="E726" s="67">
        <f t="shared" si="155"/>
        <v>100</v>
      </c>
    </row>
    <row r="727" spans="1:5" s="16" customFormat="1" x14ac:dyDescent="0.2">
      <c r="A727" s="48">
        <v>412700</v>
      </c>
      <c r="B727" s="49" t="s">
        <v>58</v>
      </c>
      <c r="C727" s="57">
        <v>215000</v>
      </c>
      <c r="D727" s="66">
        <v>215000</v>
      </c>
      <c r="E727" s="67">
        <f t="shared" si="155"/>
        <v>100</v>
      </c>
    </row>
    <row r="728" spans="1:5" s="16" customFormat="1" x14ac:dyDescent="0.2">
      <c r="A728" s="48">
        <v>412900</v>
      </c>
      <c r="B728" s="60" t="s">
        <v>74</v>
      </c>
      <c r="C728" s="57">
        <v>4000</v>
      </c>
      <c r="D728" s="66">
        <v>4000</v>
      </c>
      <c r="E728" s="67">
        <f t="shared" si="155"/>
        <v>100</v>
      </c>
    </row>
    <row r="729" spans="1:5" s="16" customFormat="1" ht="37.5" x14ac:dyDescent="0.2">
      <c r="A729" s="48">
        <v>412900</v>
      </c>
      <c r="B729" s="60" t="s">
        <v>687</v>
      </c>
      <c r="C729" s="57">
        <v>0</v>
      </c>
      <c r="D729" s="66">
        <v>523000</v>
      </c>
      <c r="E729" s="67">
        <v>0</v>
      </c>
    </row>
    <row r="730" spans="1:5" s="16" customFormat="1" x14ac:dyDescent="0.2">
      <c r="A730" s="48">
        <v>412900</v>
      </c>
      <c r="B730" s="60" t="s">
        <v>75</v>
      </c>
      <c r="C730" s="57">
        <v>6200</v>
      </c>
      <c r="D730" s="66">
        <v>7000</v>
      </c>
      <c r="E730" s="67">
        <f t="shared" si="155"/>
        <v>112.90322580645163</v>
      </c>
    </row>
    <row r="731" spans="1:5" s="16" customFormat="1" x14ac:dyDescent="0.2">
      <c r="A731" s="48">
        <v>412900</v>
      </c>
      <c r="B731" s="60" t="s">
        <v>76</v>
      </c>
      <c r="C731" s="57">
        <v>3500</v>
      </c>
      <c r="D731" s="66">
        <v>3500</v>
      </c>
      <c r="E731" s="67">
        <f t="shared" si="155"/>
        <v>100</v>
      </c>
    </row>
    <row r="732" spans="1:5" s="16" customFormat="1" x14ac:dyDescent="0.2">
      <c r="A732" s="48">
        <v>412900</v>
      </c>
      <c r="B732" s="60" t="s">
        <v>77</v>
      </c>
      <c r="C732" s="57">
        <v>23000</v>
      </c>
      <c r="D732" s="66">
        <v>23000</v>
      </c>
      <c r="E732" s="67">
        <f t="shared" si="155"/>
        <v>100</v>
      </c>
    </row>
    <row r="733" spans="1:5" s="16" customFormat="1" ht="19.5" x14ac:dyDescent="0.2">
      <c r="A733" s="68">
        <v>510000</v>
      </c>
      <c r="B733" s="59" t="s">
        <v>271</v>
      </c>
      <c r="C733" s="69">
        <f>C734+C738</f>
        <v>135000</v>
      </c>
      <c r="D733" s="69">
        <f>D734+D738</f>
        <v>2257000</v>
      </c>
      <c r="E733" s="70"/>
    </row>
    <row r="734" spans="1:5" s="16" customFormat="1" ht="19.5" x14ac:dyDescent="0.2">
      <c r="A734" s="68">
        <v>511000</v>
      </c>
      <c r="B734" s="59" t="s">
        <v>272</v>
      </c>
      <c r="C734" s="69">
        <f>SUM(C735:C737)</f>
        <v>110000</v>
      </c>
      <c r="D734" s="69">
        <f>SUM(D735:D737)</f>
        <v>2232000</v>
      </c>
      <c r="E734" s="70"/>
    </row>
    <row r="735" spans="1:5" s="16" customFormat="1" x14ac:dyDescent="0.2">
      <c r="A735" s="48">
        <v>511100</v>
      </c>
      <c r="B735" s="49" t="s">
        <v>273</v>
      </c>
      <c r="C735" s="57">
        <v>15000</v>
      </c>
      <c r="D735" s="66">
        <v>20000</v>
      </c>
      <c r="E735" s="67">
        <f t="shared" si="155"/>
        <v>133.33333333333331</v>
      </c>
    </row>
    <row r="736" spans="1:5" s="16" customFormat="1" ht="18.75" customHeight="1" x14ac:dyDescent="0.2">
      <c r="A736" s="48">
        <v>511200</v>
      </c>
      <c r="B736" s="49" t="s">
        <v>274</v>
      </c>
      <c r="C736" s="57">
        <v>5000</v>
      </c>
      <c r="D736" s="66">
        <v>0</v>
      </c>
      <c r="E736" s="67">
        <f t="shared" si="155"/>
        <v>0</v>
      </c>
    </row>
    <row r="737" spans="1:5" s="16" customFormat="1" x14ac:dyDescent="0.2">
      <c r="A737" s="48">
        <v>511300</v>
      </c>
      <c r="B737" s="49" t="s">
        <v>275</v>
      </c>
      <c r="C737" s="57">
        <v>90000</v>
      </c>
      <c r="D737" s="66">
        <v>2212000</v>
      </c>
      <c r="E737" s="67"/>
    </row>
    <row r="738" spans="1:5" s="71" customFormat="1" ht="19.5" x14ac:dyDescent="0.2">
      <c r="A738" s="68">
        <v>516000</v>
      </c>
      <c r="B738" s="59" t="s">
        <v>284</v>
      </c>
      <c r="C738" s="69">
        <f>C739</f>
        <v>24999.999999999993</v>
      </c>
      <c r="D738" s="69">
        <f t="shared" ref="D738" si="158">D739</f>
        <v>25000</v>
      </c>
      <c r="E738" s="70">
        <f t="shared" si="155"/>
        <v>100.00000000000003</v>
      </c>
    </row>
    <row r="739" spans="1:5" s="16" customFormat="1" x14ac:dyDescent="0.2">
      <c r="A739" s="48">
        <v>516100</v>
      </c>
      <c r="B739" s="49" t="s">
        <v>284</v>
      </c>
      <c r="C739" s="57">
        <v>24999.999999999993</v>
      </c>
      <c r="D739" s="66">
        <v>25000</v>
      </c>
      <c r="E739" s="67">
        <f t="shared" si="155"/>
        <v>100.00000000000003</v>
      </c>
    </row>
    <row r="740" spans="1:5" s="71" customFormat="1" ht="19.5" x14ac:dyDescent="0.2">
      <c r="A740" s="68">
        <v>630000</v>
      </c>
      <c r="B740" s="59" t="s">
        <v>305</v>
      </c>
      <c r="C740" s="69">
        <f>C741</f>
        <v>25699.999999999996</v>
      </c>
      <c r="D740" s="69">
        <f>D741</f>
        <v>26400</v>
      </c>
      <c r="E740" s="70">
        <f t="shared" si="155"/>
        <v>102.72373540856033</v>
      </c>
    </row>
    <row r="741" spans="1:5" s="71" customFormat="1" ht="19.5" x14ac:dyDescent="0.2">
      <c r="A741" s="68">
        <v>638000</v>
      </c>
      <c r="B741" s="59" t="s">
        <v>314</v>
      </c>
      <c r="C741" s="69">
        <f>C742</f>
        <v>25699.999999999996</v>
      </c>
      <c r="D741" s="69">
        <f t="shared" ref="D741" si="159">D742</f>
        <v>26400</v>
      </c>
      <c r="E741" s="70">
        <f t="shared" si="155"/>
        <v>102.72373540856033</v>
      </c>
    </row>
    <row r="742" spans="1:5" s="16" customFormat="1" x14ac:dyDescent="0.2">
      <c r="A742" s="48">
        <v>638100</v>
      </c>
      <c r="B742" s="49" t="s">
        <v>315</v>
      </c>
      <c r="C742" s="57">
        <v>25699.999999999996</v>
      </c>
      <c r="D742" s="66">
        <v>26400</v>
      </c>
      <c r="E742" s="67">
        <f t="shared" si="155"/>
        <v>102.72373540856033</v>
      </c>
    </row>
    <row r="743" spans="1:5" s="16" customFormat="1" x14ac:dyDescent="0.2">
      <c r="A743" s="77"/>
      <c r="B743" s="63" t="s">
        <v>324</v>
      </c>
      <c r="C743" s="75">
        <f>C715+C733+C740</f>
        <v>5541200</v>
      </c>
      <c r="D743" s="75">
        <f>D715+D733+D740</f>
        <v>8528400</v>
      </c>
      <c r="E743" s="76">
        <f t="shared" si="155"/>
        <v>153.90890059914818</v>
      </c>
    </row>
    <row r="744" spans="1:5" s="16" customFormat="1" x14ac:dyDescent="0.2">
      <c r="A744" s="32"/>
      <c r="B744" s="33"/>
      <c r="C744" s="34"/>
      <c r="D744" s="34"/>
      <c r="E744" s="51"/>
    </row>
    <row r="745" spans="1:5" s="16" customFormat="1" x14ac:dyDescent="0.2">
      <c r="A745" s="32"/>
      <c r="B745" s="33"/>
      <c r="C745" s="34"/>
      <c r="D745" s="34"/>
      <c r="E745" s="51"/>
    </row>
    <row r="746" spans="1:5" s="16" customFormat="1" ht="19.5" x14ac:dyDescent="0.2">
      <c r="A746" s="48" t="s">
        <v>641</v>
      </c>
      <c r="B746" s="59"/>
      <c r="C746" s="34"/>
      <c r="D746" s="34"/>
      <c r="E746" s="51"/>
    </row>
    <row r="747" spans="1:5" s="16" customFormat="1" ht="19.5" x14ac:dyDescent="0.2">
      <c r="A747" s="48" t="s">
        <v>345</v>
      </c>
      <c r="B747" s="59"/>
      <c r="C747" s="34"/>
      <c r="D747" s="34"/>
      <c r="E747" s="51"/>
    </row>
    <row r="748" spans="1:5" s="16" customFormat="1" ht="19.5" x14ac:dyDescent="0.2">
      <c r="A748" s="48" t="s">
        <v>557</v>
      </c>
      <c r="B748" s="59"/>
      <c r="C748" s="34"/>
      <c r="D748" s="34"/>
      <c r="E748" s="51"/>
    </row>
    <row r="749" spans="1:5" s="16" customFormat="1" ht="19.5" x14ac:dyDescent="0.2">
      <c r="A749" s="48" t="s">
        <v>323</v>
      </c>
      <c r="B749" s="59"/>
      <c r="C749" s="34"/>
      <c r="D749" s="34"/>
      <c r="E749" s="51"/>
    </row>
    <row r="750" spans="1:5" s="16" customFormat="1" x14ac:dyDescent="0.2">
      <c r="A750" s="48"/>
      <c r="B750" s="50"/>
      <c r="C750" s="34"/>
      <c r="D750" s="34"/>
      <c r="E750" s="51"/>
    </row>
    <row r="751" spans="1:5" s="71" customFormat="1" ht="19.5" x14ac:dyDescent="0.2">
      <c r="A751" s="68">
        <v>410000</v>
      </c>
      <c r="B751" s="53" t="s">
        <v>42</v>
      </c>
      <c r="C751" s="69">
        <f>C752+C757</f>
        <v>1234600</v>
      </c>
      <c r="D751" s="69">
        <f t="shared" ref="D751" si="160">D752+D757</f>
        <v>1397400</v>
      </c>
      <c r="E751" s="70">
        <f t="shared" si="155"/>
        <v>113.18645715211404</v>
      </c>
    </row>
    <row r="752" spans="1:5" s="71" customFormat="1" ht="19.5" x14ac:dyDescent="0.2">
      <c r="A752" s="68">
        <v>411000</v>
      </c>
      <c r="B752" s="53" t="s">
        <v>43</v>
      </c>
      <c r="C752" s="69">
        <f>SUM(C753:C756)</f>
        <v>531700</v>
      </c>
      <c r="D752" s="69">
        <f t="shared" ref="D752" si="161">SUM(D753:D756)</f>
        <v>705300</v>
      </c>
      <c r="E752" s="70">
        <f t="shared" si="155"/>
        <v>132.64999059620087</v>
      </c>
    </row>
    <row r="753" spans="1:5" s="16" customFormat="1" x14ac:dyDescent="0.2">
      <c r="A753" s="48">
        <v>411100</v>
      </c>
      <c r="B753" s="49" t="s">
        <v>44</v>
      </c>
      <c r="C753" s="57">
        <v>474700</v>
      </c>
      <c r="D753" s="66">
        <v>636000</v>
      </c>
      <c r="E753" s="67">
        <f t="shared" si="155"/>
        <v>133.97935538234677</v>
      </c>
    </row>
    <row r="754" spans="1:5" s="16" customFormat="1" ht="37.5" x14ac:dyDescent="0.2">
      <c r="A754" s="48">
        <v>411200</v>
      </c>
      <c r="B754" s="49" t="s">
        <v>45</v>
      </c>
      <c r="C754" s="57">
        <v>48000</v>
      </c>
      <c r="D754" s="66">
        <v>49600</v>
      </c>
      <c r="E754" s="67">
        <f t="shared" si="155"/>
        <v>103.33333333333334</v>
      </c>
    </row>
    <row r="755" spans="1:5" s="16" customFormat="1" ht="37.5" x14ac:dyDescent="0.2">
      <c r="A755" s="48">
        <v>411300</v>
      </c>
      <c r="B755" s="49" t="s">
        <v>46</v>
      </c>
      <c r="C755" s="57">
        <v>4000</v>
      </c>
      <c r="D755" s="66">
        <v>10000</v>
      </c>
      <c r="E755" s="67">
        <f t="shared" si="155"/>
        <v>250</v>
      </c>
    </row>
    <row r="756" spans="1:5" s="16" customFormat="1" x14ac:dyDescent="0.2">
      <c r="A756" s="48">
        <v>411400</v>
      </c>
      <c r="B756" s="49" t="s">
        <v>47</v>
      </c>
      <c r="C756" s="57">
        <v>5000</v>
      </c>
      <c r="D756" s="66">
        <v>9700</v>
      </c>
      <c r="E756" s="67">
        <f t="shared" si="155"/>
        <v>194</v>
      </c>
    </row>
    <row r="757" spans="1:5" s="71" customFormat="1" ht="19.5" x14ac:dyDescent="0.2">
      <c r="A757" s="68">
        <v>412000</v>
      </c>
      <c r="B757" s="59" t="s">
        <v>48</v>
      </c>
      <c r="C757" s="69">
        <f>SUM(C758:C771)</f>
        <v>702900</v>
      </c>
      <c r="D757" s="69">
        <f>SUM(D758:D771)</f>
        <v>692100</v>
      </c>
      <c r="E757" s="70">
        <f t="shared" si="155"/>
        <v>98.463508322663245</v>
      </c>
    </row>
    <row r="758" spans="1:5" s="16" customFormat="1" x14ac:dyDescent="0.2">
      <c r="A758" s="74">
        <v>412100</v>
      </c>
      <c r="B758" s="49" t="s">
        <v>49</v>
      </c>
      <c r="C758" s="57">
        <v>32000</v>
      </c>
      <c r="D758" s="66">
        <v>50000</v>
      </c>
      <c r="E758" s="67">
        <f t="shared" si="155"/>
        <v>156.25</v>
      </c>
    </row>
    <row r="759" spans="1:5" s="16" customFormat="1" ht="37.5" x14ac:dyDescent="0.2">
      <c r="A759" s="48">
        <v>412200</v>
      </c>
      <c r="B759" s="49" t="s">
        <v>50</v>
      </c>
      <c r="C759" s="57">
        <v>52200</v>
      </c>
      <c r="D759" s="66">
        <v>51000</v>
      </c>
      <c r="E759" s="67">
        <f t="shared" si="155"/>
        <v>97.701149425287355</v>
      </c>
    </row>
    <row r="760" spans="1:5" s="16" customFormat="1" x14ac:dyDescent="0.2">
      <c r="A760" s="48">
        <v>412300</v>
      </c>
      <c r="B760" s="49" t="s">
        <v>51</v>
      </c>
      <c r="C760" s="57">
        <v>30000</v>
      </c>
      <c r="D760" s="66">
        <v>20300</v>
      </c>
      <c r="E760" s="67">
        <f t="shared" si="155"/>
        <v>67.666666666666657</v>
      </c>
    </row>
    <row r="761" spans="1:5" s="16" customFormat="1" x14ac:dyDescent="0.2">
      <c r="A761" s="48">
        <v>412400</v>
      </c>
      <c r="B761" s="49" t="s">
        <v>53</v>
      </c>
      <c r="C761" s="57">
        <v>14000</v>
      </c>
      <c r="D761" s="66">
        <v>20000</v>
      </c>
      <c r="E761" s="67">
        <f t="shared" si="155"/>
        <v>142.85714285714286</v>
      </c>
    </row>
    <row r="762" spans="1:5" s="16" customFormat="1" x14ac:dyDescent="0.2">
      <c r="A762" s="48">
        <v>412500</v>
      </c>
      <c r="B762" s="49" t="s">
        <v>55</v>
      </c>
      <c r="C762" s="57">
        <v>60000</v>
      </c>
      <c r="D762" s="66">
        <v>36000</v>
      </c>
      <c r="E762" s="67">
        <f t="shared" si="155"/>
        <v>60</v>
      </c>
    </row>
    <row r="763" spans="1:5" s="16" customFormat="1" x14ac:dyDescent="0.2">
      <c r="A763" s="48">
        <v>412600</v>
      </c>
      <c r="B763" s="49" t="s">
        <v>56</v>
      </c>
      <c r="C763" s="57">
        <v>80000</v>
      </c>
      <c r="D763" s="66">
        <v>98000</v>
      </c>
      <c r="E763" s="67">
        <f t="shared" si="155"/>
        <v>122.50000000000001</v>
      </c>
    </row>
    <row r="764" spans="1:5" s="16" customFormat="1" x14ac:dyDescent="0.2">
      <c r="A764" s="48">
        <v>412700</v>
      </c>
      <c r="B764" s="49" t="s">
        <v>58</v>
      </c>
      <c r="C764" s="57">
        <v>54200</v>
      </c>
      <c r="D764" s="66">
        <v>25700</v>
      </c>
      <c r="E764" s="67">
        <f t="shared" si="155"/>
        <v>47.4169741697417</v>
      </c>
    </row>
    <row r="765" spans="1:5" s="16" customFormat="1" x14ac:dyDescent="0.2">
      <c r="A765" s="48">
        <v>412800</v>
      </c>
      <c r="B765" s="49" t="s">
        <v>73</v>
      </c>
      <c r="C765" s="57">
        <v>11500</v>
      </c>
      <c r="D765" s="66">
        <v>11500</v>
      </c>
      <c r="E765" s="67">
        <f t="shared" ref="E765:E823" si="162">D765/C765*100</f>
        <v>100</v>
      </c>
    </row>
    <row r="766" spans="1:5" s="16" customFormat="1" x14ac:dyDescent="0.2">
      <c r="A766" s="48">
        <v>412900</v>
      </c>
      <c r="B766" s="60" t="s">
        <v>74</v>
      </c>
      <c r="C766" s="57">
        <v>7000</v>
      </c>
      <c r="D766" s="66">
        <v>7000</v>
      </c>
      <c r="E766" s="67">
        <f t="shared" si="162"/>
        <v>100</v>
      </c>
    </row>
    <row r="767" spans="1:5" s="16" customFormat="1" x14ac:dyDescent="0.2">
      <c r="A767" s="48">
        <v>412900</v>
      </c>
      <c r="B767" s="60" t="s">
        <v>75</v>
      </c>
      <c r="C767" s="57">
        <v>50000</v>
      </c>
      <c r="D767" s="66">
        <v>50000</v>
      </c>
      <c r="E767" s="67">
        <f t="shared" si="162"/>
        <v>100</v>
      </c>
    </row>
    <row r="768" spans="1:5" s="16" customFormat="1" x14ac:dyDescent="0.2">
      <c r="A768" s="48">
        <v>412900</v>
      </c>
      <c r="B768" s="60" t="s">
        <v>76</v>
      </c>
      <c r="C768" s="57">
        <v>300000</v>
      </c>
      <c r="D768" s="66">
        <v>300000</v>
      </c>
      <c r="E768" s="67">
        <f t="shared" si="162"/>
        <v>100</v>
      </c>
    </row>
    <row r="769" spans="1:5" s="16" customFormat="1" x14ac:dyDescent="0.2">
      <c r="A769" s="48">
        <v>412900</v>
      </c>
      <c r="B769" s="60" t="s">
        <v>77</v>
      </c>
      <c r="C769" s="57">
        <v>7500</v>
      </c>
      <c r="D769" s="66">
        <v>5500</v>
      </c>
      <c r="E769" s="67">
        <f t="shared" si="162"/>
        <v>73.333333333333329</v>
      </c>
    </row>
    <row r="770" spans="1:5" s="16" customFormat="1" x14ac:dyDescent="0.2">
      <c r="A770" s="48">
        <v>412900</v>
      </c>
      <c r="B770" s="60" t="s">
        <v>78</v>
      </c>
      <c r="C770" s="57">
        <v>4500</v>
      </c>
      <c r="D770" s="66">
        <v>2000</v>
      </c>
      <c r="E770" s="67">
        <f t="shared" si="162"/>
        <v>44.444444444444443</v>
      </c>
    </row>
    <row r="771" spans="1:5" s="16" customFormat="1" x14ac:dyDescent="0.2">
      <c r="A771" s="48">
        <v>412900</v>
      </c>
      <c r="B771" s="60" t="s">
        <v>80</v>
      </c>
      <c r="C771" s="57">
        <v>0</v>
      </c>
      <c r="D771" s="66">
        <v>15100</v>
      </c>
      <c r="E771" s="67">
        <v>0</v>
      </c>
    </row>
    <row r="772" spans="1:5" s="71" customFormat="1" ht="19.5" x14ac:dyDescent="0.2">
      <c r="A772" s="68">
        <v>510000</v>
      </c>
      <c r="B772" s="59" t="s">
        <v>271</v>
      </c>
      <c r="C772" s="69">
        <f>C773+C775</f>
        <v>275100</v>
      </c>
      <c r="D772" s="69">
        <f t="shared" ref="D772" si="163">D773+D775</f>
        <v>53000</v>
      </c>
      <c r="E772" s="70">
        <f t="shared" si="162"/>
        <v>19.265721555797892</v>
      </c>
    </row>
    <row r="773" spans="1:5" s="71" customFormat="1" ht="19.5" x14ac:dyDescent="0.2">
      <c r="A773" s="68">
        <v>511000</v>
      </c>
      <c r="B773" s="59" t="s">
        <v>272</v>
      </c>
      <c r="C773" s="69">
        <f>C774</f>
        <v>247100</v>
      </c>
      <c r="D773" s="69">
        <f t="shared" ref="D773" si="164">D774</f>
        <v>22000</v>
      </c>
      <c r="E773" s="70">
        <f t="shared" si="162"/>
        <v>8.9032780250910566</v>
      </c>
    </row>
    <row r="774" spans="1:5" s="16" customFormat="1" x14ac:dyDescent="0.2">
      <c r="A774" s="48">
        <v>511300</v>
      </c>
      <c r="B774" s="49" t="s">
        <v>275</v>
      </c>
      <c r="C774" s="57">
        <v>247100</v>
      </c>
      <c r="D774" s="66">
        <v>22000</v>
      </c>
      <c r="E774" s="67">
        <f t="shared" si="162"/>
        <v>8.9032780250910566</v>
      </c>
    </row>
    <row r="775" spans="1:5" s="71" customFormat="1" ht="19.5" x14ac:dyDescent="0.2">
      <c r="A775" s="68">
        <v>516000</v>
      </c>
      <c r="B775" s="59" t="s">
        <v>284</v>
      </c>
      <c r="C775" s="69">
        <f>C776</f>
        <v>28000</v>
      </c>
      <c r="D775" s="69">
        <f t="shared" ref="D775" si="165">D776</f>
        <v>31000</v>
      </c>
      <c r="E775" s="70">
        <f t="shared" si="162"/>
        <v>110.71428571428572</v>
      </c>
    </row>
    <row r="776" spans="1:5" s="16" customFormat="1" x14ac:dyDescent="0.2">
      <c r="A776" s="48">
        <v>516100</v>
      </c>
      <c r="B776" s="49" t="s">
        <v>284</v>
      </c>
      <c r="C776" s="57">
        <v>28000</v>
      </c>
      <c r="D776" s="66">
        <v>31000</v>
      </c>
      <c r="E776" s="67">
        <f t="shared" si="162"/>
        <v>110.71428571428572</v>
      </c>
    </row>
    <row r="777" spans="1:5" s="71" customFormat="1" ht="19.5" x14ac:dyDescent="0.2">
      <c r="A777" s="68">
        <v>630000</v>
      </c>
      <c r="B777" s="59" t="s">
        <v>305</v>
      </c>
      <c r="C777" s="69">
        <f t="shared" ref="C777:C778" si="166">C778</f>
        <v>3500</v>
      </c>
      <c r="D777" s="69">
        <f t="shared" ref="D777:D778" si="167">D778</f>
        <v>3500</v>
      </c>
      <c r="E777" s="70">
        <f t="shared" si="162"/>
        <v>100</v>
      </c>
    </row>
    <row r="778" spans="1:5" s="71" customFormat="1" ht="19.5" x14ac:dyDescent="0.2">
      <c r="A778" s="68">
        <v>638000</v>
      </c>
      <c r="B778" s="59" t="s">
        <v>314</v>
      </c>
      <c r="C778" s="69">
        <f t="shared" si="166"/>
        <v>3500</v>
      </c>
      <c r="D778" s="69">
        <f t="shared" si="167"/>
        <v>3500</v>
      </c>
      <c r="E778" s="70">
        <f t="shared" si="162"/>
        <v>100</v>
      </c>
    </row>
    <row r="779" spans="1:5" s="16" customFormat="1" x14ac:dyDescent="0.2">
      <c r="A779" s="48">
        <v>638100</v>
      </c>
      <c r="B779" s="49" t="s">
        <v>315</v>
      </c>
      <c r="C779" s="57">
        <v>3500</v>
      </c>
      <c r="D779" s="66">
        <v>3500</v>
      </c>
      <c r="E779" s="67">
        <f t="shared" si="162"/>
        <v>100</v>
      </c>
    </row>
    <row r="780" spans="1:5" s="16" customFormat="1" x14ac:dyDescent="0.2">
      <c r="A780" s="80"/>
      <c r="B780" s="81" t="s">
        <v>324</v>
      </c>
      <c r="C780" s="82">
        <f>C751+C772+C777</f>
        <v>1513200</v>
      </c>
      <c r="D780" s="82">
        <f t="shared" ref="D780" si="168">D751+D772+D777</f>
        <v>1453900</v>
      </c>
      <c r="E780" s="83">
        <f t="shared" si="162"/>
        <v>96.081152524451497</v>
      </c>
    </row>
    <row r="781" spans="1:5" s="16" customFormat="1" x14ac:dyDescent="0.2">
      <c r="A781" s="32"/>
      <c r="B781" s="33"/>
      <c r="C781" s="34"/>
      <c r="D781" s="34"/>
      <c r="E781" s="51"/>
    </row>
    <row r="782" spans="1:5" s="16" customFormat="1" x14ac:dyDescent="0.2">
      <c r="A782" s="32"/>
      <c r="B782" s="33"/>
      <c r="C782" s="34"/>
      <c r="D782" s="34"/>
      <c r="E782" s="51"/>
    </row>
    <row r="783" spans="1:5" s="16" customFormat="1" x14ac:dyDescent="0.2">
      <c r="A783" s="48" t="s">
        <v>644</v>
      </c>
      <c r="B783" s="33"/>
      <c r="C783" s="34"/>
      <c r="D783" s="34"/>
      <c r="E783" s="51"/>
    </row>
    <row r="784" spans="1:5" s="16" customFormat="1" x14ac:dyDescent="0.2">
      <c r="A784" s="48" t="s">
        <v>345</v>
      </c>
      <c r="B784" s="33"/>
      <c r="C784" s="34"/>
      <c r="D784" s="34"/>
      <c r="E784" s="51"/>
    </row>
    <row r="785" spans="1:5" s="16" customFormat="1" x14ac:dyDescent="0.2">
      <c r="A785" s="48" t="s">
        <v>411</v>
      </c>
      <c r="B785" s="33"/>
      <c r="C785" s="34"/>
      <c r="D785" s="34"/>
      <c r="E785" s="51"/>
    </row>
    <row r="786" spans="1:5" s="16" customFormat="1" x14ac:dyDescent="0.2">
      <c r="A786" s="48" t="s">
        <v>323</v>
      </c>
      <c r="B786" s="33"/>
      <c r="C786" s="34"/>
      <c r="D786" s="34"/>
      <c r="E786" s="51"/>
    </row>
    <row r="787" spans="1:5" s="16" customFormat="1" x14ac:dyDescent="0.2">
      <c r="A787" s="32"/>
      <c r="B787" s="33"/>
      <c r="C787" s="34"/>
      <c r="D787" s="34"/>
      <c r="E787" s="51"/>
    </row>
    <row r="788" spans="1:5" s="71" customFormat="1" ht="19.5" x14ac:dyDescent="0.2">
      <c r="A788" s="68">
        <v>410000</v>
      </c>
      <c r="B788" s="53" t="s">
        <v>42</v>
      </c>
      <c r="C788" s="69">
        <f>C789+C794+C815+C809+C807</f>
        <v>7446400</v>
      </c>
      <c r="D788" s="69">
        <f>D789+D794+D815+D809+D807</f>
        <v>7480300</v>
      </c>
      <c r="E788" s="70">
        <f t="shared" si="162"/>
        <v>100.45525354533736</v>
      </c>
    </row>
    <row r="789" spans="1:5" s="71" customFormat="1" ht="19.5" x14ac:dyDescent="0.2">
      <c r="A789" s="68">
        <v>411000</v>
      </c>
      <c r="B789" s="53" t="s">
        <v>43</v>
      </c>
      <c r="C789" s="69">
        <f>SUM(C790:C793)</f>
        <v>1787800</v>
      </c>
      <c r="D789" s="69">
        <f t="shared" ref="D789" si="169">SUM(D790:D793)</f>
        <v>1892900</v>
      </c>
      <c r="E789" s="70">
        <f t="shared" si="162"/>
        <v>105.87873363910951</v>
      </c>
    </row>
    <row r="790" spans="1:5" s="16" customFormat="1" x14ac:dyDescent="0.2">
      <c r="A790" s="48">
        <v>411100</v>
      </c>
      <c r="B790" s="49" t="s">
        <v>44</v>
      </c>
      <c r="C790" s="57">
        <v>1685200</v>
      </c>
      <c r="D790" s="66">
        <v>1763000</v>
      </c>
      <c r="E790" s="67">
        <f t="shared" si="162"/>
        <v>104.61666271065748</v>
      </c>
    </row>
    <row r="791" spans="1:5" s="16" customFormat="1" ht="37.5" x14ac:dyDescent="0.2">
      <c r="A791" s="48">
        <v>411200</v>
      </c>
      <c r="B791" s="49" t="s">
        <v>45</v>
      </c>
      <c r="C791" s="57">
        <v>49100</v>
      </c>
      <c r="D791" s="66">
        <v>66400</v>
      </c>
      <c r="E791" s="67">
        <f t="shared" si="162"/>
        <v>135.23421588594704</v>
      </c>
    </row>
    <row r="792" spans="1:5" s="16" customFormat="1" ht="37.5" x14ac:dyDescent="0.2">
      <c r="A792" s="48">
        <v>411300</v>
      </c>
      <c r="B792" s="49" t="s">
        <v>46</v>
      </c>
      <c r="C792" s="57">
        <v>22000</v>
      </c>
      <c r="D792" s="66">
        <v>23000</v>
      </c>
      <c r="E792" s="67">
        <f t="shared" si="162"/>
        <v>104.54545454545455</v>
      </c>
    </row>
    <row r="793" spans="1:5" s="16" customFormat="1" x14ac:dyDescent="0.2">
      <c r="A793" s="48">
        <v>411400</v>
      </c>
      <c r="B793" s="49" t="s">
        <v>47</v>
      </c>
      <c r="C793" s="57">
        <v>31500</v>
      </c>
      <c r="D793" s="66">
        <v>40500</v>
      </c>
      <c r="E793" s="67">
        <f t="shared" si="162"/>
        <v>128.57142857142858</v>
      </c>
    </row>
    <row r="794" spans="1:5" s="71" customFormat="1" ht="19.5" x14ac:dyDescent="0.2">
      <c r="A794" s="68">
        <v>412000</v>
      </c>
      <c r="B794" s="59" t="s">
        <v>48</v>
      </c>
      <c r="C794" s="69">
        <f>SUM(C795:C806)</f>
        <v>439300</v>
      </c>
      <c r="D794" s="69">
        <f t="shared" ref="D794" si="170">SUM(D795:D806)</f>
        <v>275400</v>
      </c>
      <c r="E794" s="70">
        <f t="shared" si="162"/>
        <v>62.690644206692468</v>
      </c>
    </row>
    <row r="795" spans="1:5" s="16" customFormat="1" x14ac:dyDescent="0.2">
      <c r="A795" s="48">
        <v>412100</v>
      </c>
      <c r="B795" s="49" t="s">
        <v>49</v>
      </c>
      <c r="C795" s="57">
        <v>2500</v>
      </c>
      <c r="D795" s="66">
        <v>2300</v>
      </c>
      <c r="E795" s="67">
        <f t="shared" si="162"/>
        <v>92</v>
      </c>
    </row>
    <row r="796" spans="1:5" s="16" customFormat="1" ht="37.5" x14ac:dyDescent="0.2">
      <c r="A796" s="48">
        <v>412200</v>
      </c>
      <c r="B796" s="49" t="s">
        <v>50</v>
      </c>
      <c r="C796" s="57">
        <v>55400</v>
      </c>
      <c r="D796" s="66">
        <v>57000</v>
      </c>
      <c r="E796" s="67">
        <f t="shared" si="162"/>
        <v>102.88808664259928</v>
      </c>
    </row>
    <row r="797" spans="1:5" s="16" customFormat="1" x14ac:dyDescent="0.2">
      <c r="A797" s="48">
        <v>412300</v>
      </c>
      <c r="B797" s="49" t="s">
        <v>51</v>
      </c>
      <c r="C797" s="57">
        <v>47900</v>
      </c>
      <c r="D797" s="66">
        <v>47000</v>
      </c>
      <c r="E797" s="67">
        <f t="shared" si="162"/>
        <v>98.121085594989566</v>
      </c>
    </row>
    <row r="798" spans="1:5" s="16" customFormat="1" x14ac:dyDescent="0.2">
      <c r="A798" s="48">
        <v>412500</v>
      </c>
      <c r="B798" s="49" t="s">
        <v>55</v>
      </c>
      <c r="C798" s="57">
        <v>38999.999999999993</v>
      </c>
      <c r="D798" s="66">
        <v>39000</v>
      </c>
      <c r="E798" s="67">
        <f t="shared" si="162"/>
        <v>100.00000000000003</v>
      </c>
    </row>
    <row r="799" spans="1:5" s="16" customFormat="1" x14ac:dyDescent="0.2">
      <c r="A799" s="48">
        <v>412600</v>
      </c>
      <c r="B799" s="49" t="s">
        <v>56</v>
      </c>
      <c r="C799" s="57">
        <v>65099.999999999993</v>
      </c>
      <c r="D799" s="66">
        <v>63000</v>
      </c>
      <c r="E799" s="67">
        <f t="shared" si="162"/>
        <v>96.774193548387117</v>
      </c>
    </row>
    <row r="800" spans="1:5" s="16" customFormat="1" x14ac:dyDescent="0.2">
      <c r="A800" s="48">
        <v>412700</v>
      </c>
      <c r="B800" s="49" t="s">
        <v>58</v>
      </c>
      <c r="C800" s="57">
        <v>43999.999999999993</v>
      </c>
      <c r="D800" s="66">
        <v>44000</v>
      </c>
      <c r="E800" s="67">
        <f t="shared" si="162"/>
        <v>100.00000000000003</v>
      </c>
    </row>
    <row r="801" spans="1:5" s="16" customFormat="1" x14ac:dyDescent="0.2">
      <c r="A801" s="48">
        <v>412900</v>
      </c>
      <c r="B801" s="60" t="s">
        <v>74</v>
      </c>
      <c r="C801" s="57">
        <v>2500</v>
      </c>
      <c r="D801" s="66">
        <v>2500</v>
      </c>
      <c r="E801" s="67">
        <f t="shared" si="162"/>
        <v>100</v>
      </c>
    </row>
    <row r="802" spans="1:5" s="16" customFormat="1" x14ac:dyDescent="0.2">
      <c r="A802" s="48">
        <v>412900</v>
      </c>
      <c r="B802" s="60" t="s">
        <v>75</v>
      </c>
      <c r="C802" s="57">
        <v>159499.99999999997</v>
      </c>
      <c r="D802" s="66">
        <v>6000</v>
      </c>
      <c r="E802" s="67">
        <f t="shared" si="162"/>
        <v>3.7617554858934179</v>
      </c>
    </row>
    <row r="803" spans="1:5" s="16" customFormat="1" x14ac:dyDescent="0.2">
      <c r="A803" s="48">
        <v>412900</v>
      </c>
      <c r="B803" s="60" t="s">
        <v>76</v>
      </c>
      <c r="C803" s="57">
        <v>10500</v>
      </c>
      <c r="D803" s="66">
        <v>3000</v>
      </c>
      <c r="E803" s="67">
        <f t="shared" si="162"/>
        <v>28.571428571428569</v>
      </c>
    </row>
    <row r="804" spans="1:5" s="16" customFormat="1" x14ac:dyDescent="0.2">
      <c r="A804" s="48">
        <v>412900</v>
      </c>
      <c r="B804" s="60" t="s">
        <v>77</v>
      </c>
      <c r="C804" s="57">
        <v>4600</v>
      </c>
      <c r="D804" s="66">
        <v>3600</v>
      </c>
      <c r="E804" s="67">
        <f t="shared" si="162"/>
        <v>78.260869565217391</v>
      </c>
    </row>
    <row r="805" spans="1:5" s="16" customFormat="1" x14ac:dyDescent="0.2">
      <c r="A805" s="48">
        <v>412900</v>
      </c>
      <c r="B805" s="60" t="s">
        <v>78</v>
      </c>
      <c r="C805" s="57">
        <v>4300</v>
      </c>
      <c r="D805" s="66">
        <v>4000</v>
      </c>
      <c r="E805" s="67">
        <f t="shared" si="162"/>
        <v>93.023255813953483</v>
      </c>
    </row>
    <row r="806" spans="1:5" s="16" customFormat="1" x14ac:dyDescent="0.2">
      <c r="A806" s="48">
        <v>412900</v>
      </c>
      <c r="B806" s="49" t="s">
        <v>80</v>
      </c>
      <c r="C806" s="57">
        <v>4000</v>
      </c>
      <c r="D806" s="66">
        <v>4000</v>
      </c>
      <c r="E806" s="67">
        <f t="shared" si="162"/>
        <v>100</v>
      </c>
    </row>
    <row r="807" spans="1:5" s="71" customFormat="1" ht="19.5" x14ac:dyDescent="0.2">
      <c r="A807" s="68">
        <v>413000</v>
      </c>
      <c r="B807" s="59" t="s">
        <v>99</v>
      </c>
      <c r="C807" s="69">
        <f>C808</f>
        <v>1500</v>
      </c>
      <c r="D807" s="69">
        <f t="shared" ref="D807" si="171">D808</f>
        <v>2000</v>
      </c>
      <c r="E807" s="70">
        <f t="shared" si="162"/>
        <v>133.33333333333331</v>
      </c>
    </row>
    <row r="808" spans="1:5" s="16" customFormat="1" x14ac:dyDescent="0.2">
      <c r="A808" s="48">
        <v>413900</v>
      </c>
      <c r="B808" s="49" t="s">
        <v>108</v>
      </c>
      <c r="C808" s="57">
        <v>1500</v>
      </c>
      <c r="D808" s="66">
        <v>2000</v>
      </c>
      <c r="E808" s="67">
        <f t="shared" si="162"/>
        <v>133.33333333333331</v>
      </c>
    </row>
    <row r="809" spans="1:5" s="71" customFormat="1" ht="19.5" x14ac:dyDescent="0.2">
      <c r="A809" s="68">
        <v>415000</v>
      </c>
      <c r="B809" s="59" t="s">
        <v>123</v>
      </c>
      <c r="C809" s="69">
        <f>SUM(C810:C814)</f>
        <v>1165500</v>
      </c>
      <c r="D809" s="69">
        <f>SUM(D810:D814)</f>
        <v>590000</v>
      </c>
      <c r="E809" s="70">
        <f t="shared" si="162"/>
        <v>50.622050622050615</v>
      </c>
    </row>
    <row r="810" spans="1:5" s="16" customFormat="1" x14ac:dyDescent="0.2">
      <c r="A810" s="78">
        <v>415200</v>
      </c>
      <c r="B810" s="84" t="s">
        <v>163</v>
      </c>
      <c r="C810" s="57">
        <v>50000</v>
      </c>
      <c r="D810" s="66">
        <v>50000</v>
      </c>
      <c r="E810" s="67">
        <f t="shared" si="162"/>
        <v>100</v>
      </c>
    </row>
    <row r="811" spans="1:5" s="16" customFormat="1" x14ac:dyDescent="0.2">
      <c r="A811" s="48">
        <v>415200</v>
      </c>
      <c r="B811" s="49" t="s">
        <v>164</v>
      </c>
      <c r="C811" s="57">
        <v>158000.00000000003</v>
      </c>
      <c r="D811" s="66">
        <v>70000</v>
      </c>
      <c r="E811" s="67">
        <f t="shared" si="162"/>
        <v>44.303797468354425</v>
      </c>
    </row>
    <row r="812" spans="1:5" s="16" customFormat="1" x14ac:dyDescent="0.2">
      <c r="A812" s="48">
        <v>415200</v>
      </c>
      <c r="B812" s="49" t="s">
        <v>165</v>
      </c>
      <c r="C812" s="57">
        <v>377500</v>
      </c>
      <c r="D812" s="66">
        <v>370000</v>
      </c>
      <c r="E812" s="67">
        <f t="shared" si="162"/>
        <v>98.013245033112582</v>
      </c>
    </row>
    <row r="813" spans="1:5" s="16" customFormat="1" x14ac:dyDescent="0.2">
      <c r="A813" s="48">
        <v>415200</v>
      </c>
      <c r="B813" s="49" t="s">
        <v>166</v>
      </c>
      <c r="C813" s="57">
        <v>530000</v>
      </c>
      <c r="D813" s="66">
        <v>100000</v>
      </c>
      <c r="E813" s="67">
        <f t="shared" si="162"/>
        <v>18.867924528301888</v>
      </c>
    </row>
    <row r="814" spans="1:5" s="16" customFormat="1" x14ac:dyDescent="0.2">
      <c r="A814" s="48">
        <v>415200</v>
      </c>
      <c r="B814" s="49" t="s">
        <v>160</v>
      </c>
      <c r="C814" s="57">
        <v>50000</v>
      </c>
      <c r="D814" s="66">
        <v>0</v>
      </c>
      <c r="E814" s="67">
        <f t="shared" si="162"/>
        <v>0</v>
      </c>
    </row>
    <row r="815" spans="1:5" s="71" customFormat="1" ht="19.5" x14ac:dyDescent="0.2">
      <c r="A815" s="68">
        <v>416000</v>
      </c>
      <c r="B815" s="59" t="s">
        <v>180</v>
      </c>
      <c r="C815" s="69">
        <f>SUM(C816:C820)</f>
        <v>4052300</v>
      </c>
      <c r="D815" s="69">
        <f>SUM(D816:D820)</f>
        <v>4720000</v>
      </c>
      <c r="E815" s="70">
        <f t="shared" si="162"/>
        <v>116.47706240900229</v>
      </c>
    </row>
    <row r="816" spans="1:5" s="16" customFormat="1" x14ac:dyDescent="0.2">
      <c r="A816" s="48">
        <v>416100</v>
      </c>
      <c r="B816" s="49" t="s">
        <v>202</v>
      </c>
      <c r="C816" s="57">
        <v>1712500</v>
      </c>
      <c r="D816" s="66">
        <v>1600000</v>
      </c>
      <c r="E816" s="67">
        <f t="shared" si="162"/>
        <v>93.430656934306569</v>
      </c>
    </row>
    <row r="817" spans="1:5" s="16" customFormat="1" x14ac:dyDescent="0.2">
      <c r="A817" s="48">
        <v>416100</v>
      </c>
      <c r="B817" s="49" t="s">
        <v>203</v>
      </c>
      <c r="C817" s="57">
        <v>381000.00000000006</v>
      </c>
      <c r="D817" s="66">
        <v>570000</v>
      </c>
      <c r="E817" s="67">
        <f t="shared" si="162"/>
        <v>149.6062992125984</v>
      </c>
    </row>
    <row r="818" spans="1:5" s="16" customFormat="1" x14ac:dyDescent="0.2">
      <c r="A818" s="48">
        <v>416100</v>
      </c>
      <c r="B818" s="49" t="s">
        <v>204</v>
      </c>
      <c r="C818" s="57">
        <v>1366799.9999999998</v>
      </c>
      <c r="D818" s="66">
        <v>1500000</v>
      </c>
      <c r="E818" s="67">
        <f t="shared" si="162"/>
        <v>109.74539069359088</v>
      </c>
    </row>
    <row r="819" spans="1:5" s="16" customFormat="1" x14ac:dyDescent="0.2">
      <c r="A819" s="48">
        <v>416100</v>
      </c>
      <c r="B819" s="49" t="s">
        <v>205</v>
      </c>
      <c r="C819" s="57">
        <v>542000</v>
      </c>
      <c r="D819" s="66">
        <v>1000000</v>
      </c>
      <c r="E819" s="67">
        <f t="shared" si="162"/>
        <v>184.50184501845018</v>
      </c>
    </row>
    <row r="820" spans="1:5" s="16" customFormat="1" x14ac:dyDescent="0.2">
      <c r="A820" s="48">
        <v>416100</v>
      </c>
      <c r="B820" s="49" t="s">
        <v>206</v>
      </c>
      <c r="C820" s="57">
        <v>50000</v>
      </c>
      <c r="D820" s="66">
        <v>50000</v>
      </c>
      <c r="E820" s="67">
        <f t="shared" si="162"/>
        <v>100</v>
      </c>
    </row>
    <row r="821" spans="1:5" s="71" customFormat="1" ht="19.5" x14ac:dyDescent="0.2">
      <c r="A821" s="68">
        <v>480000</v>
      </c>
      <c r="B821" s="59" t="s">
        <v>218</v>
      </c>
      <c r="C821" s="69">
        <f>C822</f>
        <v>1156999.9999999998</v>
      </c>
      <c r="D821" s="69">
        <f t="shared" ref="D821" si="172">D822</f>
        <v>607000</v>
      </c>
      <c r="E821" s="70">
        <f t="shared" si="162"/>
        <v>52.463267070008655</v>
      </c>
    </row>
    <row r="822" spans="1:5" s="71" customFormat="1" ht="19.5" x14ac:dyDescent="0.2">
      <c r="A822" s="68">
        <v>487000</v>
      </c>
      <c r="B822" s="59" t="s">
        <v>23</v>
      </c>
      <c r="C822" s="69">
        <f>SUM(C823:C826)</f>
        <v>1156999.9999999998</v>
      </c>
      <c r="D822" s="69">
        <f>SUM(D823:D826)</f>
        <v>607000</v>
      </c>
      <c r="E822" s="70">
        <f t="shared" si="162"/>
        <v>52.463267070008655</v>
      </c>
    </row>
    <row r="823" spans="1:5" s="16" customFormat="1" ht="18.75" customHeight="1" x14ac:dyDescent="0.2">
      <c r="A823" s="48">
        <v>487300</v>
      </c>
      <c r="B823" s="49" t="s">
        <v>229</v>
      </c>
      <c r="C823" s="57">
        <v>449999.99999999977</v>
      </c>
      <c r="D823" s="66">
        <v>80000</v>
      </c>
      <c r="E823" s="67">
        <f t="shared" si="162"/>
        <v>17.777777777777786</v>
      </c>
    </row>
    <row r="824" spans="1:5" s="16" customFormat="1" ht="37.5" x14ac:dyDescent="0.2">
      <c r="A824" s="48">
        <v>487300</v>
      </c>
      <c r="B824" s="49" t="s">
        <v>230</v>
      </c>
      <c r="C824" s="57">
        <v>550000</v>
      </c>
      <c r="D824" s="66">
        <v>100000</v>
      </c>
      <c r="E824" s="67">
        <f t="shared" ref="E824:E886" si="173">D824/C824*100</f>
        <v>18.181818181818183</v>
      </c>
    </row>
    <row r="825" spans="1:5" s="16" customFormat="1" x14ac:dyDescent="0.2">
      <c r="A825" s="48">
        <v>487300</v>
      </c>
      <c r="B825" s="49" t="s">
        <v>672</v>
      </c>
      <c r="C825" s="57">
        <v>0</v>
      </c>
      <c r="D825" s="66">
        <v>270000</v>
      </c>
      <c r="E825" s="67">
        <v>0</v>
      </c>
    </row>
    <row r="826" spans="1:5" s="16" customFormat="1" ht="37.5" x14ac:dyDescent="0.2">
      <c r="A826" s="74">
        <v>487400</v>
      </c>
      <c r="B826" s="49" t="s">
        <v>243</v>
      </c>
      <c r="C826" s="57">
        <v>157000</v>
      </c>
      <c r="D826" s="66">
        <v>157000</v>
      </c>
      <c r="E826" s="67">
        <f t="shared" si="173"/>
        <v>100</v>
      </c>
    </row>
    <row r="827" spans="1:5" s="71" customFormat="1" ht="19.5" x14ac:dyDescent="0.2">
      <c r="A827" s="68">
        <v>510000</v>
      </c>
      <c r="B827" s="59" t="s">
        <v>271</v>
      </c>
      <c r="C827" s="69">
        <f>C828+C831</f>
        <v>21100</v>
      </c>
      <c r="D827" s="69">
        <f t="shared" ref="D827" si="174">D828+D831</f>
        <v>18000</v>
      </c>
      <c r="E827" s="70">
        <f t="shared" si="173"/>
        <v>85.308056872037923</v>
      </c>
    </row>
    <row r="828" spans="1:5" s="71" customFormat="1" ht="19.5" x14ac:dyDescent="0.2">
      <c r="A828" s="68">
        <v>511000</v>
      </c>
      <c r="B828" s="59" t="s">
        <v>272</v>
      </c>
      <c r="C828" s="69">
        <f t="shared" ref="C828" si="175">SUM(C829:C830)</f>
        <v>13000</v>
      </c>
      <c r="D828" s="69">
        <f t="shared" ref="D828" si="176">SUM(D829:D830)</f>
        <v>10000</v>
      </c>
      <c r="E828" s="70">
        <f t="shared" si="173"/>
        <v>76.923076923076934</v>
      </c>
    </row>
    <row r="829" spans="1:5" s="16" customFormat="1" x14ac:dyDescent="0.2">
      <c r="A829" s="48">
        <v>511300</v>
      </c>
      <c r="B829" s="49" t="s">
        <v>275</v>
      </c>
      <c r="C829" s="57">
        <v>10000</v>
      </c>
      <c r="D829" s="66">
        <v>10000</v>
      </c>
      <c r="E829" s="67">
        <f t="shared" si="173"/>
        <v>100</v>
      </c>
    </row>
    <row r="830" spans="1:5" s="16" customFormat="1" x14ac:dyDescent="0.2">
      <c r="A830" s="48">
        <v>511400</v>
      </c>
      <c r="B830" s="49" t="s">
        <v>276</v>
      </c>
      <c r="C830" s="57">
        <v>3000</v>
      </c>
      <c r="D830" s="66">
        <v>0</v>
      </c>
      <c r="E830" s="67">
        <f t="shared" si="173"/>
        <v>0</v>
      </c>
    </row>
    <row r="831" spans="1:5" s="71" customFormat="1" ht="19.5" x14ac:dyDescent="0.2">
      <c r="A831" s="68">
        <v>516000</v>
      </c>
      <c r="B831" s="59" t="s">
        <v>284</v>
      </c>
      <c r="C831" s="69">
        <f>C832</f>
        <v>8100</v>
      </c>
      <c r="D831" s="69">
        <f t="shared" ref="D831" si="177">D832</f>
        <v>8000</v>
      </c>
      <c r="E831" s="70">
        <f t="shared" si="173"/>
        <v>98.76543209876543</v>
      </c>
    </row>
    <row r="832" spans="1:5" s="16" customFormat="1" x14ac:dyDescent="0.2">
      <c r="A832" s="48">
        <v>516100</v>
      </c>
      <c r="B832" s="49" t="s">
        <v>284</v>
      </c>
      <c r="C832" s="57">
        <v>8100</v>
      </c>
      <c r="D832" s="66">
        <v>8000</v>
      </c>
      <c r="E832" s="67">
        <f t="shared" si="173"/>
        <v>98.76543209876543</v>
      </c>
    </row>
    <row r="833" spans="1:5" s="71" customFormat="1" ht="19.5" x14ac:dyDescent="0.2">
      <c r="A833" s="68">
        <v>630000</v>
      </c>
      <c r="B833" s="59" t="s">
        <v>305</v>
      </c>
      <c r="C833" s="69">
        <f t="shared" ref="C833:C834" si="178">C834</f>
        <v>18000</v>
      </c>
      <c r="D833" s="69">
        <f t="shared" ref="D833:D834" si="179">D834</f>
        <v>30000</v>
      </c>
      <c r="E833" s="70">
        <f t="shared" si="173"/>
        <v>166.66666666666669</v>
      </c>
    </row>
    <row r="834" spans="1:5" s="71" customFormat="1" ht="19.5" x14ac:dyDescent="0.2">
      <c r="A834" s="68">
        <v>638000</v>
      </c>
      <c r="B834" s="59" t="s">
        <v>314</v>
      </c>
      <c r="C834" s="69">
        <f t="shared" si="178"/>
        <v>18000</v>
      </c>
      <c r="D834" s="69">
        <f t="shared" si="179"/>
        <v>30000</v>
      </c>
      <c r="E834" s="70">
        <f t="shared" si="173"/>
        <v>166.66666666666669</v>
      </c>
    </row>
    <row r="835" spans="1:5" s="16" customFormat="1" x14ac:dyDescent="0.2">
      <c r="A835" s="48">
        <v>638100</v>
      </c>
      <c r="B835" s="49" t="s">
        <v>315</v>
      </c>
      <c r="C835" s="57">
        <v>18000</v>
      </c>
      <c r="D835" s="66">
        <v>30000</v>
      </c>
      <c r="E835" s="67">
        <f t="shared" si="173"/>
        <v>166.66666666666669</v>
      </c>
    </row>
    <row r="836" spans="1:5" s="85" customFormat="1" x14ac:dyDescent="0.2">
      <c r="A836" s="80"/>
      <c r="B836" s="81" t="s">
        <v>324</v>
      </c>
      <c r="C836" s="82">
        <f>C788+C827+C821+C833</f>
        <v>8642500</v>
      </c>
      <c r="D836" s="82">
        <f>D788+D827+D821+D833</f>
        <v>8135300</v>
      </c>
      <c r="E836" s="83">
        <f t="shared" si="173"/>
        <v>94.131327740815735</v>
      </c>
    </row>
    <row r="837" spans="1:5" s="16" customFormat="1" x14ac:dyDescent="0.2">
      <c r="A837" s="32"/>
      <c r="B837" s="33"/>
      <c r="C837" s="34"/>
      <c r="D837" s="34"/>
      <c r="E837" s="51"/>
    </row>
    <row r="838" spans="1:5" s="16" customFormat="1" x14ac:dyDescent="0.2">
      <c r="A838" s="32"/>
      <c r="B838" s="33"/>
      <c r="C838" s="34"/>
      <c r="D838" s="34"/>
      <c r="E838" s="51"/>
    </row>
    <row r="839" spans="1:5" s="16" customFormat="1" ht="19.5" x14ac:dyDescent="0.2">
      <c r="A839" s="48" t="s">
        <v>648</v>
      </c>
      <c r="B839" s="59"/>
      <c r="C839" s="34"/>
      <c r="D839" s="34"/>
      <c r="E839" s="51"/>
    </row>
    <row r="840" spans="1:5" s="16" customFormat="1" ht="19.5" x14ac:dyDescent="0.2">
      <c r="A840" s="48" t="s">
        <v>345</v>
      </c>
      <c r="B840" s="59"/>
      <c r="C840" s="34"/>
      <c r="D840" s="34"/>
      <c r="E840" s="51"/>
    </row>
    <row r="841" spans="1:5" s="16" customFormat="1" ht="19.5" x14ac:dyDescent="0.2">
      <c r="A841" s="48" t="s">
        <v>408</v>
      </c>
      <c r="B841" s="59"/>
      <c r="C841" s="34"/>
      <c r="D841" s="34"/>
      <c r="E841" s="51"/>
    </row>
    <row r="842" spans="1:5" s="16" customFormat="1" ht="19.5" x14ac:dyDescent="0.2">
      <c r="A842" s="48" t="s">
        <v>323</v>
      </c>
      <c r="B842" s="59"/>
      <c r="C842" s="34"/>
      <c r="D842" s="34"/>
      <c r="E842" s="51"/>
    </row>
    <row r="843" spans="1:5" s="16" customFormat="1" x14ac:dyDescent="0.2">
      <c r="A843" s="48"/>
      <c r="B843" s="50"/>
      <c r="C843" s="34"/>
      <c r="D843" s="34"/>
      <c r="E843" s="51"/>
    </row>
    <row r="844" spans="1:5" s="16" customFormat="1" ht="19.5" x14ac:dyDescent="0.2">
      <c r="A844" s="68">
        <v>410000</v>
      </c>
      <c r="B844" s="53" t="s">
        <v>42</v>
      </c>
      <c r="C844" s="69">
        <f>C845+C850</f>
        <v>2874300</v>
      </c>
      <c r="D844" s="69">
        <f t="shared" ref="D844" si="180">D845+D850</f>
        <v>3122800</v>
      </c>
      <c r="E844" s="70">
        <f t="shared" si="173"/>
        <v>108.64558327244896</v>
      </c>
    </row>
    <row r="845" spans="1:5" s="16" customFormat="1" ht="19.5" x14ac:dyDescent="0.2">
      <c r="A845" s="68">
        <v>411000</v>
      </c>
      <c r="B845" s="53" t="s">
        <v>43</v>
      </c>
      <c r="C845" s="69">
        <f>SUM(C846:C849)</f>
        <v>2225000</v>
      </c>
      <c r="D845" s="69">
        <f t="shared" ref="D845" si="181">SUM(D846:D849)</f>
        <v>2473800</v>
      </c>
      <c r="E845" s="70">
        <f t="shared" si="173"/>
        <v>111.18202247191012</v>
      </c>
    </row>
    <row r="846" spans="1:5" s="16" customFormat="1" x14ac:dyDescent="0.2">
      <c r="A846" s="48">
        <v>411100</v>
      </c>
      <c r="B846" s="49" t="s">
        <v>44</v>
      </c>
      <c r="C846" s="57">
        <v>2065000</v>
      </c>
      <c r="D846" s="66">
        <v>2275000</v>
      </c>
      <c r="E846" s="67">
        <f t="shared" si="173"/>
        <v>110.16949152542372</v>
      </c>
    </row>
    <row r="847" spans="1:5" s="16" customFormat="1" ht="37.5" x14ac:dyDescent="0.2">
      <c r="A847" s="48">
        <v>411200</v>
      </c>
      <c r="B847" s="49" t="s">
        <v>45</v>
      </c>
      <c r="C847" s="57">
        <v>70000</v>
      </c>
      <c r="D847" s="66">
        <v>98800</v>
      </c>
      <c r="E847" s="67">
        <f t="shared" si="173"/>
        <v>141.14285714285714</v>
      </c>
    </row>
    <row r="848" spans="1:5" s="16" customFormat="1" ht="37.5" x14ac:dyDescent="0.2">
      <c r="A848" s="48">
        <v>411300</v>
      </c>
      <c r="B848" s="49" t="s">
        <v>46</v>
      </c>
      <c r="C848" s="57">
        <v>50000</v>
      </c>
      <c r="D848" s="66">
        <v>70000</v>
      </c>
      <c r="E848" s="67">
        <f t="shared" si="173"/>
        <v>140</v>
      </c>
    </row>
    <row r="849" spans="1:5" s="16" customFormat="1" x14ac:dyDescent="0.2">
      <c r="A849" s="48">
        <v>411400</v>
      </c>
      <c r="B849" s="49" t="s">
        <v>47</v>
      </c>
      <c r="C849" s="57">
        <v>40000</v>
      </c>
      <c r="D849" s="66">
        <v>30000</v>
      </c>
      <c r="E849" s="67">
        <f t="shared" si="173"/>
        <v>75</v>
      </c>
    </row>
    <row r="850" spans="1:5" s="16" customFormat="1" ht="19.5" x14ac:dyDescent="0.2">
      <c r="A850" s="68">
        <v>412000</v>
      </c>
      <c r="B850" s="59" t="s">
        <v>48</v>
      </c>
      <c r="C850" s="69">
        <f>SUM(C851:C861)</f>
        <v>649300</v>
      </c>
      <c r="D850" s="69">
        <f t="shared" ref="D850" si="182">SUM(D851:D861)</f>
        <v>649000</v>
      </c>
      <c r="E850" s="70">
        <f t="shared" si="173"/>
        <v>99.953796396118904</v>
      </c>
    </row>
    <row r="851" spans="1:5" s="16" customFormat="1" ht="37.5" x14ac:dyDescent="0.2">
      <c r="A851" s="48">
        <v>412200</v>
      </c>
      <c r="B851" s="49" t="s">
        <v>50</v>
      </c>
      <c r="C851" s="57">
        <v>236300</v>
      </c>
      <c r="D851" s="66">
        <v>250000</v>
      </c>
      <c r="E851" s="67">
        <f t="shared" si="173"/>
        <v>105.79771476936098</v>
      </c>
    </row>
    <row r="852" spans="1:5" s="16" customFormat="1" x14ac:dyDescent="0.2">
      <c r="A852" s="48">
        <v>412300</v>
      </c>
      <c r="B852" s="49" t="s">
        <v>51</v>
      </c>
      <c r="C852" s="57">
        <v>70000</v>
      </c>
      <c r="D852" s="66">
        <v>75000</v>
      </c>
      <c r="E852" s="67">
        <f t="shared" si="173"/>
        <v>107.14285714285714</v>
      </c>
    </row>
    <row r="853" spans="1:5" s="16" customFormat="1" x14ac:dyDescent="0.2">
      <c r="A853" s="48">
        <v>412500</v>
      </c>
      <c r="B853" s="49" t="s">
        <v>55</v>
      </c>
      <c r="C853" s="57">
        <v>70000</v>
      </c>
      <c r="D853" s="66">
        <v>60000</v>
      </c>
      <c r="E853" s="67">
        <f t="shared" si="173"/>
        <v>85.714285714285708</v>
      </c>
    </row>
    <row r="854" spans="1:5" s="16" customFormat="1" x14ac:dyDescent="0.2">
      <c r="A854" s="48">
        <v>412600</v>
      </c>
      <c r="B854" s="49" t="s">
        <v>56</v>
      </c>
      <c r="C854" s="57">
        <v>49000</v>
      </c>
      <c r="D854" s="66">
        <v>49000</v>
      </c>
      <c r="E854" s="67">
        <f t="shared" si="173"/>
        <v>100</v>
      </c>
    </row>
    <row r="855" spans="1:5" s="16" customFormat="1" x14ac:dyDescent="0.2">
      <c r="A855" s="48">
        <v>412700</v>
      </c>
      <c r="B855" s="49" t="s">
        <v>58</v>
      </c>
      <c r="C855" s="57">
        <v>41000</v>
      </c>
      <c r="D855" s="66">
        <v>42000</v>
      </c>
      <c r="E855" s="67">
        <f t="shared" si="173"/>
        <v>102.4390243902439</v>
      </c>
    </row>
    <row r="856" spans="1:5" s="16" customFormat="1" x14ac:dyDescent="0.2">
      <c r="A856" s="48">
        <v>412900</v>
      </c>
      <c r="B856" s="60" t="s">
        <v>74</v>
      </c>
      <c r="C856" s="57">
        <v>3000</v>
      </c>
      <c r="D856" s="66">
        <v>3000</v>
      </c>
      <c r="E856" s="67">
        <f t="shared" si="173"/>
        <v>100</v>
      </c>
    </row>
    <row r="857" spans="1:5" s="16" customFormat="1" x14ac:dyDescent="0.2">
      <c r="A857" s="48">
        <v>412900</v>
      </c>
      <c r="B857" s="60" t="s">
        <v>75</v>
      </c>
      <c r="C857" s="57">
        <v>2500</v>
      </c>
      <c r="D857" s="66">
        <v>2500</v>
      </c>
      <c r="E857" s="67">
        <f t="shared" si="173"/>
        <v>100</v>
      </c>
    </row>
    <row r="858" spans="1:5" s="16" customFormat="1" x14ac:dyDescent="0.2">
      <c r="A858" s="48">
        <v>412900</v>
      </c>
      <c r="B858" s="60" t="s">
        <v>76</v>
      </c>
      <c r="C858" s="57">
        <v>150000</v>
      </c>
      <c r="D858" s="66">
        <v>150000</v>
      </c>
      <c r="E858" s="67">
        <f t="shared" si="173"/>
        <v>100</v>
      </c>
    </row>
    <row r="859" spans="1:5" s="16" customFormat="1" x14ac:dyDescent="0.2">
      <c r="A859" s="48">
        <v>412900</v>
      </c>
      <c r="B859" s="60" t="s">
        <v>77</v>
      </c>
      <c r="C859" s="57">
        <v>17900</v>
      </c>
      <c r="D859" s="66">
        <v>8900</v>
      </c>
      <c r="E859" s="67">
        <f t="shared" si="173"/>
        <v>49.720670391061446</v>
      </c>
    </row>
    <row r="860" spans="1:5" s="16" customFormat="1" x14ac:dyDescent="0.2">
      <c r="A860" s="48">
        <v>412900</v>
      </c>
      <c r="B860" s="60" t="s">
        <v>78</v>
      </c>
      <c r="C860" s="57">
        <v>5000</v>
      </c>
      <c r="D860" s="66">
        <v>5000</v>
      </c>
      <c r="E860" s="67">
        <f t="shared" si="173"/>
        <v>100</v>
      </c>
    </row>
    <row r="861" spans="1:5" s="16" customFormat="1" x14ac:dyDescent="0.2">
      <c r="A861" s="48">
        <v>412900</v>
      </c>
      <c r="B861" s="60" t="s">
        <v>80</v>
      </c>
      <c r="C861" s="57">
        <v>4600</v>
      </c>
      <c r="D861" s="66">
        <v>3600</v>
      </c>
      <c r="E861" s="67">
        <f t="shared" si="173"/>
        <v>78.260869565217391</v>
      </c>
    </row>
    <row r="862" spans="1:5" s="16" customFormat="1" ht="19.5" x14ac:dyDescent="0.2">
      <c r="A862" s="68">
        <v>510000</v>
      </c>
      <c r="B862" s="59" t="s">
        <v>271</v>
      </c>
      <c r="C862" s="69">
        <f>C863+C867</f>
        <v>1587700</v>
      </c>
      <c r="D862" s="69">
        <f t="shared" ref="D862" si="183">D863+D867</f>
        <v>2588000</v>
      </c>
      <c r="E862" s="70">
        <f t="shared" si="173"/>
        <v>163.00308622535744</v>
      </c>
    </row>
    <row r="863" spans="1:5" s="16" customFormat="1" ht="19.5" x14ac:dyDescent="0.2">
      <c r="A863" s="68">
        <v>511000</v>
      </c>
      <c r="B863" s="59" t="s">
        <v>272</v>
      </c>
      <c r="C863" s="69">
        <f t="shared" ref="C863" si="184">SUM(C864:C866)</f>
        <v>216000.00000000006</v>
      </c>
      <c r="D863" s="69">
        <f t="shared" ref="D863" si="185">SUM(D864:D866)</f>
        <v>1025000</v>
      </c>
      <c r="E863" s="70"/>
    </row>
    <row r="864" spans="1:5" s="16" customFormat="1" x14ac:dyDescent="0.2">
      <c r="A864" s="48">
        <v>511100</v>
      </c>
      <c r="B864" s="49" t="s">
        <v>273</v>
      </c>
      <c r="C864" s="57">
        <v>14000</v>
      </c>
      <c r="D864" s="66">
        <v>0</v>
      </c>
      <c r="E864" s="67">
        <f t="shared" si="173"/>
        <v>0</v>
      </c>
    </row>
    <row r="865" spans="1:5" s="16" customFormat="1" ht="18.75" customHeight="1" x14ac:dyDescent="0.2">
      <c r="A865" s="48">
        <v>511200</v>
      </c>
      <c r="B865" s="49" t="s">
        <v>274</v>
      </c>
      <c r="C865" s="57">
        <v>11000</v>
      </c>
      <c r="D865" s="66">
        <v>1000000</v>
      </c>
      <c r="E865" s="67"/>
    </row>
    <row r="866" spans="1:5" s="16" customFormat="1" x14ac:dyDescent="0.2">
      <c r="A866" s="48">
        <v>511300</v>
      </c>
      <c r="B866" s="49" t="s">
        <v>275</v>
      </c>
      <c r="C866" s="57">
        <v>191000.00000000006</v>
      </c>
      <c r="D866" s="66">
        <v>25000</v>
      </c>
      <c r="E866" s="67">
        <f t="shared" si="173"/>
        <v>13.089005235602091</v>
      </c>
    </row>
    <row r="867" spans="1:5" s="71" customFormat="1" ht="19.5" x14ac:dyDescent="0.2">
      <c r="A867" s="68">
        <v>516000</v>
      </c>
      <c r="B867" s="59" t="s">
        <v>284</v>
      </c>
      <c r="C867" s="69">
        <f>C868</f>
        <v>1371700</v>
      </c>
      <c r="D867" s="69">
        <f t="shared" ref="D867" si="186">D868</f>
        <v>1563000</v>
      </c>
      <c r="E867" s="70">
        <f t="shared" si="173"/>
        <v>113.94619814828314</v>
      </c>
    </row>
    <row r="868" spans="1:5" s="16" customFormat="1" x14ac:dyDescent="0.2">
      <c r="A868" s="48">
        <v>516100</v>
      </c>
      <c r="B868" s="49" t="s">
        <v>284</v>
      </c>
      <c r="C868" s="57">
        <v>1371700</v>
      </c>
      <c r="D868" s="66">
        <v>1563000</v>
      </c>
      <c r="E868" s="67">
        <f t="shared" si="173"/>
        <v>113.94619814828314</v>
      </c>
    </row>
    <row r="869" spans="1:5" s="71" customFormat="1" ht="19.5" x14ac:dyDescent="0.2">
      <c r="A869" s="68">
        <v>630000</v>
      </c>
      <c r="B869" s="59" t="s">
        <v>305</v>
      </c>
      <c r="C869" s="69">
        <f>C870+C872</f>
        <v>348000</v>
      </c>
      <c r="D869" s="69">
        <f t="shared" ref="D869" si="187">D870+D872</f>
        <v>335000</v>
      </c>
      <c r="E869" s="70">
        <f t="shared" si="173"/>
        <v>96.264367816091962</v>
      </c>
    </row>
    <row r="870" spans="1:5" s="71" customFormat="1" ht="19.5" x14ac:dyDescent="0.2">
      <c r="A870" s="68">
        <v>631000</v>
      </c>
      <c r="B870" s="59" t="s">
        <v>306</v>
      </c>
      <c r="C870" s="69">
        <f>C871</f>
        <v>320000</v>
      </c>
      <c r="D870" s="69">
        <f t="shared" ref="D870" si="188">D871</f>
        <v>300000</v>
      </c>
      <c r="E870" s="70">
        <f t="shared" si="173"/>
        <v>93.75</v>
      </c>
    </row>
    <row r="871" spans="1:5" s="16" customFormat="1" x14ac:dyDescent="0.2">
      <c r="A871" s="48">
        <v>631100</v>
      </c>
      <c r="B871" s="49" t="s">
        <v>307</v>
      </c>
      <c r="C871" s="57">
        <v>320000</v>
      </c>
      <c r="D871" s="66">
        <v>300000</v>
      </c>
      <c r="E871" s="67">
        <f t="shared" si="173"/>
        <v>93.75</v>
      </c>
    </row>
    <row r="872" spans="1:5" s="71" customFormat="1" ht="19.5" x14ac:dyDescent="0.2">
      <c r="A872" s="68">
        <v>638000</v>
      </c>
      <c r="B872" s="59" t="s">
        <v>314</v>
      </c>
      <c r="C872" s="69">
        <f>C873</f>
        <v>28000</v>
      </c>
      <c r="D872" s="69">
        <f t="shared" ref="D872" si="189">D873</f>
        <v>35000</v>
      </c>
      <c r="E872" s="70">
        <f t="shared" si="173"/>
        <v>125</v>
      </c>
    </row>
    <row r="873" spans="1:5" s="16" customFormat="1" x14ac:dyDescent="0.2">
      <c r="A873" s="48">
        <v>638100</v>
      </c>
      <c r="B873" s="49" t="s">
        <v>315</v>
      </c>
      <c r="C873" s="57">
        <v>28000</v>
      </c>
      <c r="D873" s="66">
        <v>35000</v>
      </c>
      <c r="E873" s="67">
        <f t="shared" si="173"/>
        <v>125</v>
      </c>
    </row>
    <row r="874" spans="1:5" s="16" customFormat="1" x14ac:dyDescent="0.2">
      <c r="A874" s="80"/>
      <c r="B874" s="81" t="s">
        <v>324</v>
      </c>
      <c r="C874" s="82">
        <f>C844+C862+C869</f>
        <v>4810000</v>
      </c>
      <c r="D874" s="82">
        <f t="shared" ref="D874" si="190">D844+D862+D869</f>
        <v>6045800</v>
      </c>
      <c r="E874" s="83">
        <f t="shared" si="173"/>
        <v>125.69230769230771</v>
      </c>
    </row>
    <row r="875" spans="1:5" s="16" customFormat="1" x14ac:dyDescent="0.2">
      <c r="A875" s="32"/>
      <c r="B875" s="33"/>
      <c r="C875" s="34"/>
      <c r="D875" s="34"/>
      <c r="E875" s="51"/>
    </row>
    <row r="876" spans="1:5" s="16" customFormat="1" x14ac:dyDescent="0.2">
      <c r="A876" s="32"/>
      <c r="B876" s="33"/>
      <c r="C876" s="34"/>
      <c r="D876" s="34"/>
      <c r="E876" s="51"/>
    </row>
    <row r="877" spans="1:5" s="16" customFormat="1" ht="19.5" x14ac:dyDescent="0.2">
      <c r="A877" s="48" t="s">
        <v>369</v>
      </c>
      <c r="B877" s="59"/>
      <c r="C877" s="34"/>
      <c r="D877" s="34"/>
      <c r="E877" s="51"/>
    </row>
    <row r="878" spans="1:5" s="16" customFormat="1" ht="19.5" x14ac:dyDescent="0.2">
      <c r="A878" s="48" t="s">
        <v>370</v>
      </c>
      <c r="B878" s="59"/>
      <c r="C878" s="34"/>
      <c r="D878" s="34"/>
      <c r="E878" s="51"/>
    </row>
    <row r="879" spans="1:5" s="16" customFormat="1" ht="19.5" x14ac:dyDescent="0.2">
      <c r="A879" s="48" t="s">
        <v>322</v>
      </c>
      <c r="B879" s="59"/>
      <c r="C879" s="34"/>
      <c r="D879" s="34"/>
      <c r="E879" s="51"/>
    </row>
    <row r="880" spans="1:5" s="16" customFormat="1" ht="19.5" x14ac:dyDescent="0.2">
      <c r="A880" s="48" t="s">
        <v>323</v>
      </c>
      <c r="B880" s="59"/>
      <c r="C880" s="34"/>
      <c r="D880" s="34"/>
      <c r="E880" s="51"/>
    </row>
    <row r="881" spans="1:5" s="16" customFormat="1" x14ac:dyDescent="0.2">
      <c r="A881" s="48"/>
      <c r="B881" s="50"/>
      <c r="C881" s="34"/>
      <c r="D881" s="34"/>
      <c r="E881" s="51"/>
    </row>
    <row r="882" spans="1:5" s="71" customFormat="1" ht="19.5" x14ac:dyDescent="0.2">
      <c r="A882" s="68">
        <v>410000</v>
      </c>
      <c r="B882" s="53" t="s">
        <v>42</v>
      </c>
      <c r="C882" s="69">
        <f t="shared" ref="C882" si="191">C883+C888</f>
        <v>1552700</v>
      </c>
      <c r="D882" s="69">
        <f t="shared" ref="D882" si="192">D883+D888</f>
        <v>1609000</v>
      </c>
      <c r="E882" s="70">
        <f t="shared" si="173"/>
        <v>103.62594190764476</v>
      </c>
    </row>
    <row r="883" spans="1:5" s="71" customFormat="1" ht="19.5" x14ac:dyDescent="0.2">
      <c r="A883" s="68">
        <v>411000</v>
      </c>
      <c r="B883" s="53" t="s">
        <v>43</v>
      </c>
      <c r="C883" s="69">
        <f t="shared" ref="C883" si="193">SUM(C884:C887)</f>
        <v>670000</v>
      </c>
      <c r="D883" s="69">
        <f t="shared" ref="D883" si="194">SUM(D884:D887)</f>
        <v>722500</v>
      </c>
      <c r="E883" s="70">
        <f t="shared" si="173"/>
        <v>107.83582089552239</v>
      </c>
    </row>
    <row r="884" spans="1:5" s="16" customFormat="1" x14ac:dyDescent="0.2">
      <c r="A884" s="48">
        <v>411100</v>
      </c>
      <c r="B884" s="49" t="s">
        <v>44</v>
      </c>
      <c r="C884" s="57">
        <v>642000</v>
      </c>
      <c r="D884" s="66">
        <v>689000</v>
      </c>
      <c r="E884" s="67">
        <f t="shared" si="173"/>
        <v>107.32087227414331</v>
      </c>
    </row>
    <row r="885" spans="1:5" s="16" customFormat="1" ht="37.5" x14ac:dyDescent="0.2">
      <c r="A885" s="48">
        <v>411200</v>
      </c>
      <c r="B885" s="49" t="s">
        <v>45</v>
      </c>
      <c r="C885" s="57">
        <v>15000</v>
      </c>
      <c r="D885" s="66">
        <v>21000</v>
      </c>
      <c r="E885" s="67">
        <f t="shared" si="173"/>
        <v>140</v>
      </c>
    </row>
    <row r="886" spans="1:5" s="16" customFormat="1" ht="37.5" x14ac:dyDescent="0.2">
      <c r="A886" s="48">
        <v>411300</v>
      </c>
      <c r="B886" s="49" t="s">
        <v>46</v>
      </c>
      <c r="C886" s="57">
        <v>7000</v>
      </c>
      <c r="D886" s="66">
        <v>7000</v>
      </c>
      <c r="E886" s="67">
        <f t="shared" si="173"/>
        <v>100</v>
      </c>
    </row>
    <row r="887" spans="1:5" s="16" customFormat="1" x14ac:dyDescent="0.2">
      <c r="A887" s="48">
        <v>411400</v>
      </c>
      <c r="B887" s="49" t="s">
        <v>47</v>
      </c>
      <c r="C887" s="57">
        <v>6000</v>
      </c>
      <c r="D887" s="66">
        <v>5500</v>
      </c>
      <c r="E887" s="67">
        <f t="shared" ref="E887:E940" si="195">D887/C887*100</f>
        <v>91.666666666666657</v>
      </c>
    </row>
    <row r="888" spans="1:5" s="71" customFormat="1" ht="19.5" x14ac:dyDescent="0.2">
      <c r="A888" s="68">
        <v>412000</v>
      </c>
      <c r="B888" s="59" t="s">
        <v>48</v>
      </c>
      <c r="C888" s="69">
        <f>SUM(C889:C899)</f>
        <v>882700</v>
      </c>
      <c r="D888" s="69">
        <f>SUM(D889:D899)</f>
        <v>886500</v>
      </c>
      <c r="E888" s="70">
        <f t="shared" si="195"/>
        <v>100.43049733771383</v>
      </c>
    </row>
    <row r="889" spans="1:5" s="16" customFormat="1" ht="37.5" x14ac:dyDescent="0.2">
      <c r="A889" s="48">
        <v>412200</v>
      </c>
      <c r="B889" s="49" t="s">
        <v>50</v>
      </c>
      <c r="C889" s="57">
        <v>70200</v>
      </c>
      <c r="D889" s="66">
        <v>68000</v>
      </c>
      <c r="E889" s="67">
        <f t="shared" si="195"/>
        <v>96.866096866096868</v>
      </c>
    </row>
    <row r="890" spans="1:5" s="16" customFormat="1" x14ac:dyDescent="0.2">
      <c r="A890" s="48">
        <v>412300</v>
      </c>
      <c r="B890" s="49" t="s">
        <v>51</v>
      </c>
      <c r="C890" s="57">
        <v>17500</v>
      </c>
      <c r="D890" s="66">
        <v>18000</v>
      </c>
      <c r="E890" s="67">
        <f t="shared" si="195"/>
        <v>102.85714285714285</v>
      </c>
    </row>
    <row r="891" spans="1:5" s="16" customFormat="1" x14ac:dyDescent="0.2">
      <c r="A891" s="48">
        <v>412500</v>
      </c>
      <c r="B891" s="49" t="s">
        <v>55</v>
      </c>
      <c r="C891" s="57">
        <v>16000</v>
      </c>
      <c r="D891" s="66">
        <v>13000</v>
      </c>
      <c r="E891" s="67">
        <f t="shared" si="195"/>
        <v>81.25</v>
      </c>
    </row>
    <row r="892" spans="1:5" s="16" customFormat="1" x14ac:dyDescent="0.2">
      <c r="A892" s="48">
        <v>412600</v>
      </c>
      <c r="B892" s="49" t="s">
        <v>56</v>
      </c>
      <c r="C892" s="57">
        <v>32000</v>
      </c>
      <c r="D892" s="66">
        <v>28000</v>
      </c>
      <c r="E892" s="67">
        <f t="shared" si="195"/>
        <v>87.5</v>
      </c>
    </row>
    <row r="893" spans="1:5" s="16" customFormat="1" x14ac:dyDescent="0.2">
      <c r="A893" s="48">
        <v>412700</v>
      </c>
      <c r="B893" s="49" t="s">
        <v>58</v>
      </c>
      <c r="C893" s="57">
        <v>40300</v>
      </c>
      <c r="D893" s="66">
        <v>40300</v>
      </c>
      <c r="E893" s="67">
        <f t="shared" si="195"/>
        <v>100</v>
      </c>
    </row>
    <row r="894" spans="1:5" s="16" customFormat="1" x14ac:dyDescent="0.2">
      <c r="A894" s="48">
        <v>412900</v>
      </c>
      <c r="B894" s="60" t="s">
        <v>74</v>
      </c>
      <c r="C894" s="57">
        <v>2000</v>
      </c>
      <c r="D894" s="66">
        <v>2000</v>
      </c>
      <c r="E894" s="67">
        <f t="shared" si="195"/>
        <v>100</v>
      </c>
    </row>
    <row r="895" spans="1:5" s="16" customFormat="1" x14ac:dyDescent="0.2">
      <c r="A895" s="48">
        <v>412900</v>
      </c>
      <c r="B895" s="60" t="s">
        <v>75</v>
      </c>
      <c r="C895" s="57">
        <v>687500</v>
      </c>
      <c r="D895" s="66">
        <v>700000</v>
      </c>
      <c r="E895" s="67">
        <f t="shared" si="195"/>
        <v>101.81818181818181</v>
      </c>
    </row>
    <row r="896" spans="1:5" s="16" customFormat="1" x14ac:dyDescent="0.2">
      <c r="A896" s="48">
        <v>412900</v>
      </c>
      <c r="B896" s="60" t="s">
        <v>76</v>
      </c>
      <c r="C896" s="57">
        <v>10500</v>
      </c>
      <c r="D896" s="66">
        <v>10500</v>
      </c>
      <c r="E896" s="67">
        <f t="shared" si="195"/>
        <v>100</v>
      </c>
    </row>
    <row r="897" spans="1:5" s="16" customFormat="1" x14ac:dyDescent="0.2">
      <c r="A897" s="48">
        <v>412900</v>
      </c>
      <c r="B897" s="60" t="s">
        <v>77</v>
      </c>
      <c r="C897" s="57">
        <v>300</v>
      </c>
      <c r="D897" s="66">
        <v>300</v>
      </c>
      <c r="E897" s="67">
        <f t="shared" si="195"/>
        <v>100</v>
      </c>
    </row>
    <row r="898" spans="1:5" s="16" customFormat="1" x14ac:dyDescent="0.2">
      <c r="A898" s="48">
        <v>412900</v>
      </c>
      <c r="B898" s="60" t="s">
        <v>78</v>
      </c>
      <c r="C898" s="57">
        <v>1700</v>
      </c>
      <c r="D898" s="66">
        <v>1700</v>
      </c>
      <c r="E898" s="67">
        <f t="shared" si="195"/>
        <v>100</v>
      </c>
    </row>
    <row r="899" spans="1:5" s="16" customFormat="1" x14ac:dyDescent="0.2">
      <c r="A899" s="48">
        <v>412900</v>
      </c>
      <c r="B899" s="49" t="s">
        <v>80</v>
      </c>
      <c r="C899" s="57">
        <v>4700</v>
      </c>
      <c r="D899" s="66">
        <v>4700</v>
      </c>
      <c r="E899" s="67">
        <f t="shared" si="195"/>
        <v>100</v>
      </c>
    </row>
    <row r="900" spans="1:5" s="71" customFormat="1" ht="19.5" x14ac:dyDescent="0.2">
      <c r="A900" s="68">
        <v>480000</v>
      </c>
      <c r="B900" s="59" t="s">
        <v>218</v>
      </c>
      <c r="C900" s="69">
        <f>C901</f>
        <v>120000</v>
      </c>
      <c r="D900" s="69">
        <f t="shared" ref="D900" si="196">D901</f>
        <v>120000</v>
      </c>
      <c r="E900" s="70">
        <f t="shared" si="195"/>
        <v>100</v>
      </c>
    </row>
    <row r="901" spans="1:5" s="71" customFormat="1" ht="19.5" x14ac:dyDescent="0.2">
      <c r="A901" s="68">
        <v>488000</v>
      </c>
      <c r="B901" s="59" t="s">
        <v>29</v>
      </c>
      <c r="C901" s="69">
        <f>SUM(C902)</f>
        <v>120000</v>
      </c>
      <c r="D901" s="69">
        <f t="shared" ref="D901" si="197">SUM(D902)</f>
        <v>120000</v>
      </c>
      <c r="E901" s="70">
        <f t="shared" si="195"/>
        <v>100</v>
      </c>
    </row>
    <row r="902" spans="1:5" s="16" customFormat="1" x14ac:dyDescent="0.2">
      <c r="A902" s="48">
        <v>488100</v>
      </c>
      <c r="B902" s="49" t="s">
        <v>257</v>
      </c>
      <c r="C902" s="57">
        <v>120000</v>
      </c>
      <c r="D902" s="66">
        <v>120000</v>
      </c>
      <c r="E902" s="67">
        <f t="shared" si="195"/>
        <v>100</v>
      </c>
    </row>
    <row r="903" spans="1:5" s="71" customFormat="1" ht="19.5" x14ac:dyDescent="0.2">
      <c r="A903" s="68">
        <v>510000</v>
      </c>
      <c r="B903" s="59" t="s">
        <v>271</v>
      </c>
      <c r="C903" s="69">
        <f>C906+C904</f>
        <v>20800</v>
      </c>
      <c r="D903" s="69">
        <f>D906+D904</f>
        <v>3000</v>
      </c>
      <c r="E903" s="70">
        <f t="shared" si="195"/>
        <v>14.423076923076922</v>
      </c>
    </row>
    <row r="904" spans="1:5" s="71" customFormat="1" ht="19.5" x14ac:dyDescent="0.2">
      <c r="A904" s="68">
        <v>511000</v>
      </c>
      <c r="B904" s="59" t="s">
        <v>272</v>
      </c>
      <c r="C904" s="69">
        <f>C905</f>
        <v>16500</v>
      </c>
      <c r="D904" s="69">
        <f>D905</f>
        <v>0</v>
      </c>
      <c r="E904" s="70">
        <f t="shared" si="195"/>
        <v>0</v>
      </c>
    </row>
    <row r="905" spans="1:5" s="16" customFormat="1" x14ac:dyDescent="0.2">
      <c r="A905" s="48">
        <v>511300</v>
      </c>
      <c r="B905" s="49" t="s">
        <v>275</v>
      </c>
      <c r="C905" s="57">
        <v>16500</v>
      </c>
      <c r="D905" s="66">
        <v>0</v>
      </c>
      <c r="E905" s="67">
        <f t="shared" si="195"/>
        <v>0</v>
      </c>
    </row>
    <row r="906" spans="1:5" s="71" customFormat="1" ht="19.5" x14ac:dyDescent="0.2">
      <c r="A906" s="68">
        <v>516000</v>
      </c>
      <c r="B906" s="59" t="s">
        <v>284</v>
      </c>
      <c r="C906" s="69">
        <f>C907</f>
        <v>4300</v>
      </c>
      <c r="D906" s="69">
        <f t="shared" ref="D906" si="198">D907</f>
        <v>3000</v>
      </c>
      <c r="E906" s="70">
        <f t="shared" si="195"/>
        <v>69.767441860465112</v>
      </c>
    </row>
    <row r="907" spans="1:5" s="16" customFormat="1" x14ac:dyDescent="0.2">
      <c r="A907" s="48">
        <v>516100</v>
      </c>
      <c r="B907" s="49" t="s">
        <v>284</v>
      </c>
      <c r="C907" s="57">
        <v>4300</v>
      </c>
      <c r="D907" s="66">
        <v>3000</v>
      </c>
      <c r="E907" s="67">
        <f t="shared" si="195"/>
        <v>69.767441860465112</v>
      </c>
    </row>
    <row r="908" spans="1:5" s="16" customFormat="1" x14ac:dyDescent="0.2">
      <c r="A908" s="77"/>
      <c r="B908" s="63" t="s">
        <v>324</v>
      </c>
      <c r="C908" s="75">
        <f>C882+C900+C903</f>
        <v>1693500</v>
      </c>
      <c r="D908" s="75">
        <f>D882+D900+D903</f>
        <v>1732000</v>
      </c>
      <c r="E908" s="76">
        <f t="shared" si="195"/>
        <v>102.27339828757012</v>
      </c>
    </row>
    <row r="909" spans="1:5" s="16" customFormat="1" x14ac:dyDescent="0.2">
      <c r="A909" s="45"/>
      <c r="B909" s="33"/>
      <c r="C909" s="66"/>
      <c r="D909" s="66"/>
      <c r="E909" s="67"/>
    </row>
    <row r="910" spans="1:5" s="16" customFormat="1" x14ac:dyDescent="0.2">
      <c r="A910" s="45"/>
      <c r="B910" s="33"/>
      <c r="C910" s="66"/>
      <c r="D910" s="66"/>
      <c r="E910" s="67"/>
    </row>
    <row r="911" spans="1:5" s="16" customFormat="1" ht="19.5" x14ac:dyDescent="0.2">
      <c r="A911" s="48" t="s">
        <v>371</v>
      </c>
      <c r="B911" s="59"/>
      <c r="C911" s="66"/>
      <c r="D911" s="66"/>
      <c r="E911" s="67"/>
    </row>
    <row r="912" spans="1:5" s="16" customFormat="1" ht="19.5" x14ac:dyDescent="0.2">
      <c r="A912" s="48" t="s">
        <v>372</v>
      </c>
      <c r="B912" s="59"/>
      <c r="C912" s="66"/>
      <c r="D912" s="66"/>
      <c r="E912" s="67"/>
    </row>
    <row r="913" spans="1:5" s="16" customFormat="1" ht="19.5" x14ac:dyDescent="0.2">
      <c r="A913" s="48" t="s">
        <v>373</v>
      </c>
      <c r="B913" s="59"/>
      <c r="C913" s="66"/>
      <c r="D913" s="66"/>
      <c r="E913" s="67"/>
    </row>
    <row r="914" spans="1:5" s="16" customFormat="1" ht="19.5" x14ac:dyDescent="0.2">
      <c r="A914" s="48" t="s">
        <v>374</v>
      </c>
      <c r="B914" s="59"/>
      <c r="C914" s="66"/>
      <c r="D914" s="66"/>
      <c r="E914" s="67"/>
    </row>
    <row r="915" spans="1:5" s="16" customFormat="1" x14ac:dyDescent="0.2">
      <c r="A915" s="48"/>
      <c r="B915" s="50"/>
      <c r="C915" s="34"/>
      <c r="D915" s="34"/>
      <c r="E915" s="51"/>
    </row>
    <row r="916" spans="1:5" s="16" customFormat="1" ht="19.5" x14ac:dyDescent="0.2">
      <c r="A916" s="68">
        <v>410000</v>
      </c>
      <c r="B916" s="53" t="s">
        <v>42</v>
      </c>
      <c r="C916" s="69">
        <f>C917+C922+C938+C936+C940</f>
        <v>176522100</v>
      </c>
      <c r="D916" s="69">
        <f>D917+D922+D938+D936+D940</f>
        <v>198491700</v>
      </c>
      <c r="E916" s="70">
        <f t="shared" si="195"/>
        <v>112.44580706891658</v>
      </c>
    </row>
    <row r="917" spans="1:5" s="16" customFormat="1" ht="19.5" x14ac:dyDescent="0.2">
      <c r="A917" s="68">
        <v>411000</v>
      </c>
      <c r="B917" s="53" t="s">
        <v>43</v>
      </c>
      <c r="C917" s="69">
        <f t="shared" ref="C917" si="199">SUM(C918:C921)</f>
        <v>165402800</v>
      </c>
      <c r="D917" s="69">
        <f t="shared" ref="D917" si="200">SUM(D918:D921)</f>
        <v>185678700</v>
      </c>
      <c r="E917" s="70">
        <f t="shared" si="195"/>
        <v>112.25849864693946</v>
      </c>
    </row>
    <row r="918" spans="1:5" s="16" customFormat="1" x14ac:dyDescent="0.2">
      <c r="A918" s="48">
        <v>411100</v>
      </c>
      <c r="B918" s="49" t="s">
        <v>44</v>
      </c>
      <c r="C918" s="57">
        <v>155782300</v>
      </c>
      <c r="D918" s="66">
        <v>174130500</v>
      </c>
      <c r="E918" s="67">
        <f t="shared" si="195"/>
        <v>111.77810316062863</v>
      </c>
    </row>
    <row r="919" spans="1:5" s="16" customFormat="1" ht="37.5" x14ac:dyDescent="0.2">
      <c r="A919" s="48">
        <v>411200</v>
      </c>
      <c r="B919" s="49" t="s">
        <v>45</v>
      </c>
      <c r="C919" s="57">
        <v>4821000</v>
      </c>
      <c r="D919" s="66">
        <v>6600000</v>
      </c>
      <c r="E919" s="67">
        <f t="shared" si="195"/>
        <v>136.90105787181085</v>
      </c>
    </row>
    <row r="920" spans="1:5" s="16" customFormat="1" ht="37.5" x14ac:dyDescent="0.2">
      <c r="A920" s="48">
        <v>411300</v>
      </c>
      <c r="B920" s="49" t="s">
        <v>46</v>
      </c>
      <c r="C920" s="57">
        <v>3163400</v>
      </c>
      <c r="D920" s="66">
        <v>3611600</v>
      </c>
      <c r="E920" s="67">
        <f t="shared" si="195"/>
        <v>114.16829993045457</v>
      </c>
    </row>
    <row r="921" spans="1:5" s="16" customFormat="1" x14ac:dyDescent="0.2">
      <c r="A921" s="48">
        <v>411400</v>
      </c>
      <c r="B921" s="49" t="s">
        <v>47</v>
      </c>
      <c r="C921" s="57">
        <v>1636100</v>
      </c>
      <c r="D921" s="66">
        <v>1336600</v>
      </c>
      <c r="E921" s="67">
        <f t="shared" si="195"/>
        <v>81.694272966200117</v>
      </c>
    </row>
    <row r="922" spans="1:5" s="16" customFormat="1" ht="19.5" x14ac:dyDescent="0.2">
      <c r="A922" s="68">
        <v>412000</v>
      </c>
      <c r="B922" s="59" t="s">
        <v>48</v>
      </c>
      <c r="C922" s="69">
        <f>SUM(C923:C935)</f>
        <v>11008300</v>
      </c>
      <c r="D922" s="69">
        <f t="shared" ref="D922" si="201">SUM(D923:D935)</f>
        <v>12703000</v>
      </c>
      <c r="E922" s="70">
        <f t="shared" si="195"/>
        <v>115.39474759953853</v>
      </c>
    </row>
    <row r="923" spans="1:5" s="16" customFormat="1" x14ac:dyDescent="0.2">
      <c r="A923" s="48">
        <v>412100</v>
      </c>
      <c r="B923" s="49" t="s">
        <v>49</v>
      </c>
      <c r="C923" s="57">
        <v>439400</v>
      </c>
      <c r="D923" s="66">
        <v>1891000</v>
      </c>
      <c r="E923" s="67"/>
    </row>
    <row r="924" spans="1:5" s="16" customFormat="1" ht="37.5" x14ac:dyDescent="0.2">
      <c r="A924" s="48">
        <v>412200</v>
      </c>
      <c r="B924" s="49" t="s">
        <v>50</v>
      </c>
      <c r="C924" s="57">
        <v>3905800</v>
      </c>
      <c r="D924" s="66">
        <v>4000000</v>
      </c>
      <c r="E924" s="67">
        <f t="shared" si="195"/>
        <v>102.41179783911107</v>
      </c>
    </row>
    <row r="925" spans="1:5" s="16" customFormat="1" x14ac:dyDescent="0.2">
      <c r="A925" s="48">
        <v>412300</v>
      </c>
      <c r="B925" s="49" t="s">
        <v>51</v>
      </c>
      <c r="C925" s="57">
        <v>630000</v>
      </c>
      <c r="D925" s="66">
        <v>650000</v>
      </c>
      <c r="E925" s="67">
        <f t="shared" si="195"/>
        <v>103.17460317460319</v>
      </c>
    </row>
    <row r="926" spans="1:5" s="16" customFormat="1" x14ac:dyDescent="0.2">
      <c r="A926" s="48">
        <v>412400</v>
      </c>
      <c r="B926" s="49" t="s">
        <v>53</v>
      </c>
      <c r="C926" s="57">
        <v>838000</v>
      </c>
      <c r="D926" s="66">
        <v>950000</v>
      </c>
      <c r="E926" s="67">
        <f t="shared" si="195"/>
        <v>113.36515513126493</v>
      </c>
    </row>
    <row r="927" spans="1:5" s="16" customFormat="1" x14ac:dyDescent="0.2">
      <c r="A927" s="48">
        <v>412500</v>
      </c>
      <c r="B927" s="49" t="s">
        <v>55</v>
      </c>
      <c r="C927" s="57">
        <v>1355400</v>
      </c>
      <c r="D927" s="66">
        <v>1352000</v>
      </c>
      <c r="E927" s="67">
        <f t="shared" si="195"/>
        <v>99.749151541980225</v>
      </c>
    </row>
    <row r="928" spans="1:5" s="16" customFormat="1" x14ac:dyDescent="0.2">
      <c r="A928" s="48">
        <v>412600</v>
      </c>
      <c r="B928" s="49" t="s">
        <v>56</v>
      </c>
      <c r="C928" s="57">
        <v>2064000</v>
      </c>
      <c r="D928" s="66">
        <v>2120000</v>
      </c>
      <c r="E928" s="67">
        <f t="shared" si="195"/>
        <v>102.71317829457365</v>
      </c>
    </row>
    <row r="929" spans="1:5" s="16" customFormat="1" x14ac:dyDescent="0.2">
      <c r="A929" s="48">
        <v>412700</v>
      </c>
      <c r="B929" s="49" t="s">
        <v>58</v>
      </c>
      <c r="C929" s="57">
        <v>948200</v>
      </c>
      <c r="D929" s="66">
        <v>950000</v>
      </c>
      <c r="E929" s="67">
        <f t="shared" si="195"/>
        <v>100.18983336848765</v>
      </c>
    </row>
    <row r="930" spans="1:5" s="16" customFormat="1" x14ac:dyDescent="0.2">
      <c r="A930" s="48">
        <v>412800</v>
      </c>
      <c r="B930" s="49" t="s">
        <v>73</v>
      </c>
      <c r="C930" s="57">
        <v>55000</v>
      </c>
      <c r="D930" s="66">
        <v>15000</v>
      </c>
      <c r="E930" s="67">
        <f t="shared" si="195"/>
        <v>27.27272727272727</v>
      </c>
    </row>
    <row r="931" spans="1:5" s="16" customFormat="1" x14ac:dyDescent="0.2">
      <c r="A931" s="48">
        <v>412900</v>
      </c>
      <c r="B931" s="60" t="s">
        <v>74</v>
      </c>
      <c r="C931" s="57">
        <v>19600</v>
      </c>
      <c r="D931" s="66">
        <v>20000</v>
      </c>
      <c r="E931" s="67">
        <f t="shared" si="195"/>
        <v>102.04081632653062</v>
      </c>
    </row>
    <row r="932" spans="1:5" s="16" customFormat="1" x14ac:dyDescent="0.2">
      <c r="A932" s="48">
        <v>412900</v>
      </c>
      <c r="B932" s="60" t="s">
        <v>75</v>
      </c>
      <c r="C932" s="57">
        <v>200000</v>
      </c>
      <c r="D932" s="66">
        <v>200000</v>
      </c>
      <c r="E932" s="67">
        <f t="shared" si="195"/>
        <v>100</v>
      </c>
    </row>
    <row r="933" spans="1:5" s="16" customFormat="1" x14ac:dyDescent="0.2">
      <c r="A933" s="48">
        <v>412900</v>
      </c>
      <c r="B933" s="60" t="s">
        <v>76</v>
      </c>
      <c r="C933" s="57">
        <v>35000</v>
      </c>
      <c r="D933" s="66">
        <v>35000</v>
      </c>
      <c r="E933" s="67">
        <f t="shared" si="195"/>
        <v>100</v>
      </c>
    </row>
    <row r="934" spans="1:5" s="16" customFormat="1" x14ac:dyDescent="0.2">
      <c r="A934" s="48">
        <v>412900</v>
      </c>
      <c r="B934" s="60" t="s">
        <v>77</v>
      </c>
      <c r="C934" s="57">
        <v>427900</v>
      </c>
      <c r="D934" s="66">
        <v>430000</v>
      </c>
      <c r="E934" s="67">
        <f t="shared" si="195"/>
        <v>100.49076887123161</v>
      </c>
    </row>
    <row r="935" spans="1:5" s="16" customFormat="1" x14ac:dyDescent="0.2">
      <c r="A935" s="48">
        <v>412900</v>
      </c>
      <c r="B935" s="49" t="s">
        <v>80</v>
      </c>
      <c r="C935" s="57">
        <v>90000</v>
      </c>
      <c r="D935" s="66">
        <v>90000</v>
      </c>
      <c r="E935" s="67">
        <f t="shared" si="195"/>
        <v>100</v>
      </c>
    </row>
    <row r="936" spans="1:5" s="71" customFormat="1" ht="19.5" x14ac:dyDescent="0.2">
      <c r="A936" s="68">
        <v>413000</v>
      </c>
      <c r="B936" s="59" t="s">
        <v>99</v>
      </c>
      <c r="C936" s="69">
        <f>C937</f>
        <v>10000</v>
      </c>
      <c r="D936" s="69">
        <f t="shared" ref="D936" si="202">D937</f>
        <v>10000</v>
      </c>
      <c r="E936" s="70">
        <f t="shared" si="195"/>
        <v>100</v>
      </c>
    </row>
    <row r="937" spans="1:5" s="16" customFormat="1" x14ac:dyDescent="0.2">
      <c r="A937" s="48">
        <v>413900</v>
      </c>
      <c r="B937" s="49" t="s">
        <v>108</v>
      </c>
      <c r="C937" s="57">
        <v>10000</v>
      </c>
      <c r="D937" s="66">
        <v>10000</v>
      </c>
      <c r="E937" s="67">
        <f t="shared" si="195"/>
        <v>100</v>
      </c>
    </row>
    <row r="938" spans="1:5" s="71" customFormat="1" ht="19.5" x14ac:dyDescent="0.2">
      <c r="A938" s="68">
        <v>415000</v>
      </c>
      <c r="B938" s="59" t="s">
        <v>123</v>
      </c>
      <c r="C938" s="69">
        <f>SUM(C939:C939)</f>
        <v>100000</v>
      </c>
      <c r="D938" s="69">
        <f>SUM(D939:D939)</f>
        <v>100000</v>
      </c>
      <c r="E938" s="70">
        <f t="shared" si="195"/>
        <v>100</v>
      </c>
    </row>
    <row r="939" spans="1:5" s="86" customFormat="1" x14ac:dyDescent="0.2">
      <c r="A939" s="74">
        <v>415200</v>
      </c>
      <c r="B939" s="49" t="s">
        <v>131</v>
      </c>
      <c r="C939" s="57">
        <v>100000</v>
      </c>
      <c r="D939" s="66">
        <v>100000</v>
      </c>
      <c r="E939" s="67">
        <f t="shared" si="195"/>
        <v>100</v>
      </c>
    </row>
    <row r="940" spans="1:5" s="71" customFormat="1" ht="19.5" x14ac:dyDescent="0.2">
      <c r="A940" s="68">
        <v>419000</v>
      </c>
      <c r="B940" s="59" t="s">
        <v>217</v>
      </c>
      <c r="C940" s="69">
        <f>C941</f>
        <v>1000</v>
      </c>
      <c r="D940" s="69">
        <f t="shared" ref="D940" si="203">D941</f>
        <v>0</v>
      </c>
      <c r="E940" s="70">
        <f t="shared" si="195"/>
        <v>0</v>
      </c>
    </row>
    <row r="941" spans="1:5" s="86" customFormat="1" x14ac:dyDescent="0.2">
      <c r="A941" s="48">
        <v>419100</v>
      </c>
      <c r="B941" s="49" t="s">
        <v>217</v>
      </c>
      <c r="C941" s="57">
        <v>1000</v>
      </c>
      <c r="D941" s="66">
        <v>0</v>
      </c>
      <c r="E941" s="67">
        <f t="shared" ref="E941:E992" si="204">D941/C941*100</f>
        <v>0</v>
      </c>
    </row>
    <row r="942" spans="1:5" s="16" customFormat="1" ht="19.5" x14ac:dyDescent="0.2">
      <c r="A942" s="68">
        <v>510000</v>
      </c>
      <c r="B942" s="59" t="s">
        <v>271</v>
      </c>
      <c r="C942" s="69">
        <f>C943+C947</f>
        <v>5299400</v>
      </c>
      <c r="D942" s="69">
        <f>D943+D947</f>
        <v>22000000</v>
      </c>
      <c r="E942" s="70"/>
    </row>
    <row r="943" spans="1:5" s="16" customFormat="1" ht="19.5" x14ac:dyDescent="0.2">
      <c r="A943" s="68">
        <v>511000</v>
      </c>
      <c r="B943" s="59" t="s">
        <v>272</v>
      </c>
      <c r="C943" s="69">
        <f t="shared" ref="C943" si="205">SUM(C944:C946)</f>
        <v>3099400</v>
      </c>
      <c r="D943" s="69">
        <f t="shared" ref="D943" si="206">SUM(D944:D946)</f>
        <v>21000000</v>
      </c>
      <c r="E943" s="70"/>
    </row>
    <row r="944" spans="1:5" s="16" customFormat="1" x14ac:dyDescent="0.2">
      <c r="A944" s="48">
        <v>511100</v>
      </c>
      <c r="B944" s="49" t="s">
        <v>273</v>
      </c>
      <c r="C944" s="57">
        <v>1429999.9999999998</v>
      </c>
      <c r="D944" s="66">
        <v>5000000</v>
      </c>
      <c r="E944" s="67"/>
    </row>
    <row r="945" spans="1:5" s="16" customFormat="1" ht="18.75" customHeight="1" x14ac:dyDescent="0.2">
      <c r="A945" s="48">
        <v>511200</v>
      </c>
      <c r="B945" s="49" t="s">
        <v>274</v>
      </c>
      <c r="C945" s="57">
        <v>324000</v>
      </c>
      <c r="D945" s="66">
        <v>1000000</v>
      </c>
      <c r="E945" s="67"/>
    </row>
    <row r="946" spans="1:5" s="16" customFormat="1" x14ac:dyDescent="0.2">
      <c r="A946" s="48">
        <v>511300</v>
      </c>
      <c r="B946" s="49" t="s">
        <v>275</v>
      </c>
      <c r="C946" s="57">
        <v>1345400</v>
      </c>
      <c r="D946" s="66">
        <v>15000000</v>
      </c>
      <c r="E946" s="67"/>
    </row>
    <row r="947" spans="1:5" s="86" customFormat="1" ht="19.5" x14ac:dyDescent="0.2">
      <c r="A947" s="68">
        <v>516000</v>
      </c>
      <c r="B947" s="59" t="s">
        <v>284</v>
      </c>
      <c r="C947" s="87">
        <f>C948</f>
        <v>2200000</v>
      </c>
      <c r="D947" s="87">
        <f t="shared" ref="D947" si="207">D948</f>
        <v>1000000</v>
      </c>
      <c r="E947" s="88">
        <f t="shared" si="204"/>
        <v>45.454545454545453</v>
      </c>
    </row>
    <row r="948" spans="1:5" s="86" customFormat="1" x14ac:dyDescent="0.2">
      <c r="A948" s="48">
        <v>516100</v>
      </c>
      <c r="B948" s="49" t="s">
        <v>284</v>
      </c>
      <c r="C948" s="57">
        <v>2200000</v>
      </c>
      <c r="D948" s="66">
        <v>1000000</v>
      </c>
      <c r="E948" s="67">
        <f t="shared" si="204"/>
        <v>45.454545454545453</v>
      </c>
    </row>
    <row r="949" spans="1:5" s="71" customFormat="1" ht="19.5" x14ac:dyDescent="0.2">
      <c r="A949" s="68">
        <v>630000</v>
      </c>
      <c r="B949" s="59" t="s">
        <v>305</v>
      </c>
      <c r="C949" s="69">
        <f>C950+C953</f>
        <v>3630000</v>
      </c>
      <c r="D949" s="69">
        <f>D950+D953</f>
        <v>1780900</v>
      </c>
      <c r="E949" s="70">
        <f t="shared" si="204"/>
        <v>49.060606060606062</v>
      </c>
    </row>
    <row r="950" spans="1:5" s="71" customFormat="1" ht="19.5" x14ac:dyDescent="0.2">
      <c r="A950" s="68">
        <v>631000</v>
      </c>
      <c r="B950" s="59" t="s">
        <v>306</v>
      </c>
      <c r="C950" s="69">
        <f>C951+C952</f>
        <v>2115000</v>
      </c>
      <c r="D950" s="69">
        <f>D951+D952</f>
        <v>75000</v>
      </c>
      <c r="E950" s="70">
        <f t="shared" si="204"/>
        <v>3.5460992907801421</v>
      </c>
    </row>
    <row r="951" spans="1:5" s="86" customFormat="1" x14ac:dyDescent="0.2">
      <c r="A951" s="48">
        <v>631100</v>
      </c>
      <c r="B951" s="49" t="s">
        <v>307</v>
      </c>
      <c r="C951" s="57">
        <v>105000</v>
      </c>
      <c r="D951" s="66">
        <v>75000</v>
      </c>
      <c r="E951" s="67">
        <f t="shared" si="204"/>
        <v>71.428571428571431</v>
      </c>
    </row>
    <row r="952" spans="1:5" s="86" customFormat="1" x14ac:dyDescent="0.2">
      <c r="A952" s="48">
        <v>631300</v>
      </c>
      <c r="B952" s="49" t="s">
        <v>640</v>
      </c>
      <c r="C952" s="57">
        <v>2010000</v>
      </c>
      <c r="D952" s="66">
        <v>0</v>
      </c>
      <c r="E952" s="67">
        <f t="shared" si="204"/>
        <v>0</v>
      </c>
    </row>
    <row r="953" spans="1:5" s="71" customFormat="1" ht="19.5" x14ac:dyDescent="0.2">
      <c r="A953" s="68">
        <v>638000</v>
      </c>
      <c r="B953" s="59" t="s">
        <v>314</v>
      </c>
      <c r="C953" s="69">
        <f>C954</f>
        <v>1515000</v>
      </c>
      <c r="D953" s="69">
        <f t="shared" ref="D953" si="208">D954</f>
        <v>1705900</v>
      </c>
      <c r="E953" s="70">
        <f t="shared" si="204"/>
        <v>112.6006600660066</v>
      </c>
    </row>
    <row r="954" spans="1:5" s="86" customFormat="1" x14ac:dyDescent="0.2">
      <c r="A954" s="48">
        <v>638100</v>
      </c>
      <c r="B954" s="49" t="s">
        <v>315</v>
      </c>
      <c r="C954" s="57">
        <v>1515000</v>
      </c>
      <c r="D954" s="66">
        <v>1705900</v>
      </c>
      <c r="E954" s="67">
        <f t="shared" si="204"/>
        <v>112.6006600660066</v>
      </c>
    </row>
    <row r="955" spans="1:5" s="16" customFormat="1" x14ac:dyDescent="0.2">
      <c r="A955" s="77"/>
      <c r="B955" s="63" t="s">
        <v>324</v>
      </c>
      <c r="C955" s="75">
        <f>C916+C942+C949</f>
        <v>185451500</v>
      </c>
      <c r="D955" s="75">
        <f>D916+D942+D949</f>
        <v>222272600</v>
      </c>
      <c r="E955" s="76">
        <f t="shared" si="204"/>
        <v>119.85484075351238</v>
      </c>
    </row>
    <row r="956" spans="1:5" s="16" customFormat="1" x14ac:dyDescent="0.2">
      <c r="A956" s="32"/>
      <c r="B956" s="89"/>
      <c r="C956" s="34"/>
      <c r="D956" s="34"/>
      <c r="E956" s="51"/>
    </row>
    <row r="957" spans="1:5" s="16" customFormat="1" x14ac:dyDescent="0.2">
      <c r="A957" s="45"/>
      <c r="B957" s="33"/>
      <c r="C957" s="66"/>
      <c r="D957" s="66"/>
      <c r="E957" s="67"/>
    </row>
    <row r="958" spans="1:5" s="16" customFormat="1" ht="19.5" x14ac:dyDescent="0.2">
      <c r="A958" s="48" t="s">
        <v>375</v>
      </c>
      <c r="B958" s="59"/>
      <c r="C958" s="66"/>
      <c r="D958" s="66"/>
      <c r="E958" s="67"/>
    </row>
    <row r="959" spans="1:5" s="16" customFormat="1" ht="19.5" x14ac:dyDescent="0.2">
      <c r="A959" s="48" t="s">
        <v>376</v>
      </c>
      <c r="B959" s="59"/>
      <c r="C959" s="66"/>
      <c r="D959" s="66"/>
      <c r="E959" s="67"/>
    </row>
    <row r="960" spans="1:5" s="16" customFormat="1" ht="19.5" x14ac:dyDescent="0.2">
      <c r="A960" s="48" t="s">
        <v>353</v>
      </c>
      <c r="B960" s="59"/>
      <c r="C960" s="66"/>
      <c r="D960" s="66"/>
      <c r="E960" s="67"/>
    </row>
    <row r="961" spans="1:5" s="16" customFormat="1" ht="19.5" x14ac:dyDescent="0.2">
      <c r="A961" s="48" t="s">
        <v>323</v>
      </c>
      <c r="B961" s="59"/>
      <c r="C961" s="66"/>
      <c r="D961" s="66"/>
      <c r="E961" s="67"/>
    </row>
    <row r="962" spans="1:5" s="16" customFormat="1" x14ac:dyDescent="0.2">
      <c r="A962" s="48"/>
      <c r="B962" s="50"/>
      <c r="C962" s="34"/>
      <c r="D962" s="34"/>
      <c r="E962" s="51"/>
    </row>
    <row r="963" spans="1:5" s="16" customFormat="1" ht="19.5" x14ac:dyDescent="0.2">
      <c r="A963" s="68">
        <v>410000</v>
      </c>
      <c r="B963" s="53" t="s">
        <v>42</v>
      </c>
      <c r="C963" s="69">
        <f>C964+C969+C986+C993</f>
        <v>5018099.9999999991</v>
      </c>
      <c r="D963" s="69">
        <f>D964+D969+D986+D993</f>
        <v>5712000</v>
      </c>
      <c r="E963" s="70">
        <f t="shared" si="204"/>
        <v>113.82794284689426</v>
      </c>
    </row>
    <row r="964" spans="1:5" s="16" customFormat="1" ht="19.5" x14ac:dyDescent="0.2">
      <c r="A964" s="68">
        <v>411000</v>
      </c>
      <c r="B964" s="53" t="s">
        <v>43</v>
      </c>
      <c r="C964" s="69">
        <f t="shared" ref="C964" si="209">SUM(C965:C968)</f>
        <v>2227100</v>
      </c>
      <c r="D964" s="69">
        <f t="shared" ref="D964" si="210">SUM(D965:D968)</f>
        <v>2457100</v>
      </c>
      <c r="E964" s="70">
        <f t="shared" si="204"/>
        <v>110.32733150734137</v>
      </c>
    </row>
    <row r="965" spans="1:5" s="16" customFormat="1" x14ac:dyDescent="0.2">
      <c r="A965" s="48">
        <v>411100</v>
      </c>
      <c r="B965" s="49" t="s">
        <v>44</v>
      </c>
      <c r="C965" s="57">
        <v>2084900</v>
      </c>
      <c r="D965" s="66">
        <v>2250000</v>
      </c>
      <c r="E965" s="67">
        <f t="shared" si="204"/>
        <v>107.91884502853854</v>
      </c>
    </row>
    <row r="966" spans="1:5" s="16" customFormat="1" ht="37.5" x14ac:dyDescent="0.2">
      <c r="A966" s="48">
        <v>411200</v>
      </c>
      <c r="B966" s="49" t="s">
        <v>45</v>
      </c>
      <c r="C966" s="57">
        <v>48000</v>
      </c>
      <c r="D966" s="66">
        <v>70000</v>
      </c>
      <c r="E966" s="67">
        <f t="shared" si="204"/>
        <v>145.83333333333331</v>
      </c>
    </row>
    <row r="967" spans="1:5" s="16" customFormat="1" ht="37.5" x14ac:dyDescent="0.2">
      <c r="A967" s="48">
        <v>411300</v>
      </c>
      <c r="B967" s="49" t="s">
        <v>46</v>
      </c>
      <c r="C967" s="57">
        <v>63100</v>
      </c>
      <c r="D967" s="66">
        <v>100000</v>
      </c>
      <c r="E967" s="67">
        <f t="shared" si="204"/>
        <v>158.4786053882726</v>
      </c>
    </row>
    <row r="968" spans="1:5" s="16" customFormat="1" x14ac:dyDescent="0.2">
      <c r="A968" s="48">
        <v>411400</v>
      </c>
      <c r="B968" s="49" t="s">
        <v>47</v>
      </c>
      <c r="C968" s="57">
        <v>31100</v>
      </c>
      <c r="D968" s="66">
        <v>37100</v>
      </c>
      <c r="E968" s="67">
        <f t="shared" si="204"/>
        <v>119.29260450160773</v>
      </c>
    </row>
    <row r="969" spans="1:5" s="16" customFormat="1" ht="19.5" x14ac:dyDescent="0.2">
      <c r="A969" s="68">
        <v>412000</v>
      </c>
      <c r="B969" s="59" t="s">
        <v>48</v>
      </c>
      <c r="C969" s="69">
        <f>SUM(C970:C985)</f>
        <v>1482999.9999999993</v>
      </c>
      <c r="D969" s="69">
        <f>SUM(D970:D985)</f>
        <v>1844900</v>
      </c>
      <c r="E969" s="70">
        <f t="shared" si="204"/>
        <v>124.4032366824006</v>
      </c>
    </row>
    <row r="970" spans="1:5" s="16" customFormat="1" x14ac:dyDescent="0.2">
      <c r="A970" s="48">
        <v>412100</v>
      </c>
      <c r="B970" s="49" t="s">
        <v>49</v>
      </c>
      <c r="C970" s="57">
        <v>5499.9999999999991</v>
      </c>
      <c r="D970" s="66">
        <v>5000</v>
      </c>
      <c r="E970" s="67">
        <f t="shared" si="204"/>
        <v>90.909090909090935</v>
      </c>
    </row>
    <row r="971" spans="1:5" s="16" customFormat="1" ht="37.5" x14ac:dyDescent="0.2">
      <c r="A971" s="48">
        <v>412200</v>
      </c>
      <c r="B971" s="49" t="s">
        <v>50</v>
      </c>
      <c r="C971" s="57">
        <v>75000</v>
      </c>
      <c r="D971" s="66">
        <v>80000</v>
      </c>
      <c r="E971" s="67">
        <f t="shared" si="204"/>
        <v>106.66666666666667</v>
      </c>
    </row>
    <row r="972" spans="1:5" s="16" customFormat="1" x14ac:dyDescent="0.2">
      <c r="A972" s="48">
        <v>412300</v>
      </c>
      <c r="B972" s="49" t="s">
        <v>51</v>
      </c>
      <c r="C972" s="57">
        <v>23000.000000000004</v>
      </c>
      <c r="D972" s="66">
        <v>20000</v>
      </c>
      <c r="E972" s="67">
        <f t="shared" si="204"/>
        <v>86.956521739130423</v>
      </c>
    </row>
    <row r="973" spans="1:5" s="16" customFormat="1" x14ac:dyDescent="0.2">
      <c r="A973" s="48">
        <v>412500</v>
      </c>
      <c r="B973" s="49" t="s">
        <v>55</v>
      </c>
      <c r="C973" s="57">
        <v>21999.999999999996</v>
      </c>
      <c r="D973" s="66">
        <v>20000</v>
      </c>
      <c r="E973" s="67">
        <f t="shared" si="204"/>
        <v>90.909090909090935</v>
      </c>
    </row>
    <row r="974" spans="1:5" s="16" customFormat="1" x14ac:dyDescent="0.2">
      <c r="A974" s="48">
        <v>412600</v>
      </c>
      <c r="B974" s="49" t="s">
        <v>56</v>
      </c>
      <c r="C974" s="57">
        <v>42699.999999999964</v>
      </c>
      <c r="D974" s="66">
        <v>43000</v>
      </c>
      <c r="E974" s="67">
        <f t="shared" si="204"/>
        <v>100.70257611241227</v>
      </c>
    </row>
    <row r="975" spans="1:5" s="16" customFormat="1" x14ac:dyDescent="0.2">
      <c r="A975" s="48">
        <v>412700</v>
      </c>
      <c r="B975" s="49" t="s">
        <v>58</v>
      </c>
      <c r="C975" s="57">
        <v>1020499.9999999994</v>
      </c>
      <c r="D975" s="66">
        <v>1064200</v>
      </c>
      <c r="E975" s="67">
        <f t="shared" si="204"/>
        <v>104.282214600686</v>
      </c>
    </row>
    <row r="976" spans="1:5" s="16" customFormat="1" x14ac:dyDescent="0.2">
      <c r="A976" s="48">
        <v>412700</v>
      </c>
      <c r="B976" s="49" t="s">
        <v>61</v>
      </c>
      <c r="C976" s="57">
        <v>59999.999999999971</v>
      </c>
      <c r="D976" s="66">
        <v>60000</v>
      </c>
      <c r="E976" s="67">
        <f t="shared" si="204"/>
        <v>100.00000000000004</v>
      </c>
    </row>
    <row r="977" spans="1:5" s="16" customFormat="1" x14ac:dyDescent="0.2">
      <c r="A977" s="48">
        <v>412700</v>
      </c>
      <c r="B977" s="49" t="s">
        <v>62</v>
      </c>
      <c r="C977" s="57">
        <v>5000.0000000000036</v>
      </c>
      <c r="D977" s="66">
        <v>150000</v>
      </c>
      <c r="E977" s="67"/>
    </row>
    <row r="978" spans="1:5" s="16" customFormat="1" x14ac:dyDescent="0.2">
      <c r="A978" s="48">
        <v>412700</v>
      </c>
      <c r="B978" s="49" t="s">
        <v>63</v>
      </c>
      <c r="C978" s="57">
        <v>10000</v>
      </c>
      <c r="D978" s="66">
        <v>40000</v>
      </c>
      <c r="E978" s="67"/>
    </row>
    <row r="979" spans="1:5" s="16" customFormat="1" x14ac:dyDescent="0.2">
      <c r="A979" s="48">
        <v>412700</v>
      </c>
      <c r="B979" s="49" t="s">
        <v>674</v>
      </c>
      <c r="C979" s="57">
        <v>0</v>
      </c>
      <c r="D979" s="66">
        <v>150000</v>
      </c>
      <c r="E979" s="67">
        <v>0</v>
      </c>
    </row>
    <row r="980" spans="1:5" s="16" customFormat="1" x14ac:dyDescent="0.2">
      <c r="A980" s="48">
        <v>412900</v>
      </c>
      <c r="B980" s="60" t="s">
        <v>74</v>
      </c>
      <c r="C980" s="57">
        <v>4500</v>
      </c>
      <c r="D980" s="66">
        <v>2000</v>
      </c>
      <c r="E980" s="67">
        <f t="shared" si="204"/>
        <v>44.444444444444443</v>
      </c>
    </row>
    <row r="981" spans="1:5" s="16" customFormat="1" x14ac:dyDescent="0.2">
      <c r="A981" s="48">
        <v>412900</v>
      </c>
      <c r="B981" s="60" t="s">
        <v>75</v>
      </c>
      <c r="C981" s="57">
        <v>200000</v>
      </c>
      <c r="D981" s="66">
        <v>200000</v>
      </c>
      <c r="E981" s="67">
        <f t="shared" si="204"/>
        <v>100</v>
      </c>
    </row>
    <row r="982" spans="1:5" s="16" customFormat="1" x14ac:dyDescent="0.2">
      <c r="A982" s="48">
        <v>412900</v>
      </c>
      <c r="B982" s="60" t="s">
        <v>76</v>
      </c>
      <c r="C982" s="57">
        <v>3500</v>
      </c>
      <c r="D982" s="66">
        <v>3500</v>
      </c>
      <c r="E982" s="67">
        <f t="shared" si="204"/>
        <v>100</v>
      </c>
    </row>
    <row r="983" spans="1:5" s="16" customFormat="1" x14ac:dyDescent="0.2">
      <c r="A983" s="48">
        <v>412900</v>
      </c>
      <c r="B983" s="60" t="s">
        <v>77</v>
      </c>
      <c r="C983" s="57">
        <v>2000</v>
      </c>
      <c r="D983" s="66">
        <v>1200</v>
      </c>
      <c r="E983" s="67">
        <f t="shared" si="204"/>
        <v>60</v>
      </c>
    </row>
    <row r="984" spans="1:5" s="16" customFormat="1" x14ac:dyDescent="0.2">
      <c r="A984" s="48">
        <v>412900</v>
      </c>
      <c r="B984" s="49" t="s">
        <v>78</v>
      </c>
      <c r="C984" s="57">
        <v>6000</v>
      </c>
      <c r="D984" s="66">
        <v>5000</v>
      </c>
      <c r="E984" s="67">
        <f t="shared" si="204"/>
        <v>83.333333333333343</v>
      </c>
    </row>
    <row r="985" spans="1:5" s="16" customFormat="1" x14ac:dyDescent="0.2">
      <c r="A985" s="48">
        <v>412900</v>
      </c>
      <c r="B985" s="49" t="s">
        <v>80</v>
      </c>
      <c r="C985" s="57">
        <v>3300</v>
      </c>
      <c r="D985" s="66">
        <v>1000</v>
      </c>
      <c r="E985" s="67">
        <f t="shared" si="204"/>
        <v>30.303030303030305</v>
      </c>
    </row>
    <row r="986" spans="1:5" s="71" customFormat="1" ht="19.5" x14ac:dyDescent="0.2">
      <c r="A986" s="68">
        <v>415000</v>
      </c>
      <c r="B986" s="59" t="s">
        <v>123</v>
      </c>
      <c r="C986" s="69">
        <f>SUM(C987:C992)</f>
        <v>1288000</v>
      </c>
      <c r="D986" s="69">
        <f>SUM(D987:D992)</f>
        <v>1395000</v>
      </c>
      <c r="E986" s="70">
        <f t="shared" si="204"/>
        <v>108.30745341614907</v>
      </c>
    </row>
    <row r="987" spans="1:5" s="16" customFormat="1" x14ac:dyDescent="0.2">
      <c r="A987" s="48">
        <v>415200</v>
      </c>
      <c r="B987" s="49" t="s">
        <v>132</v>
      </c>
      <c r="C987" s="57">
        <v>40000.000000000007</v>
      </c>
      <c r="D987" s="66">
        <v>40000.000000000007</v>
      </c>
      <c r="E987" s="67">
        <f t="shared" si="204"/>
        <v>100</v>
      </c>
    </row>
    <row r="988" spans="1:5" s="16" customFormat="1" x14ac:dyDescent="0.2">
      <c r="A988" s="48">
        <v>415200</v>
      </c>
      <c r="B988" s="49" t="s">
        <v>133</v>
      </c>
      <c r="C988" s="57">
        <v>805000</v>
      </c>
      <c r="D988" s="66">
        <v>800000</v>
      </c>
      <c r="E988" s="67">
        <f t="shared" si="204"/>
        <v>99.378881987577643</v>
      </c>
    </row>
    <row r="989" spans="1:5" s="16" customFormat="1" x14ac:dyDescent="0.2">
      <c r="A989" s="48">
        <v>415200</v>
      </c>
      <c r="B989" s="49" t="s">
        <v>134</v>
      </c>
      <c r="C989" s="57">
        <v>100000</v>
      </c>
      <c r="D989" s="66">
        <v>100000</v>
      </c>
      <c r="E989" s="67">
        <f t="shared" si="204"/>
        <v>100</v>
      </c>
    </row>
    <row r="990" spans="1:5" s="16" customFormat="1" x14ac:dyDescent="0.2">
      <c r="A990" s="48">
        <v>415200</v>
      </c>
      <c r="B990" s="49" t="s">
        <v>377</v>
      </c>
      <c r="C990" s="57">
        <v>35000</v>
      </c>
      <c r="D990" s="66">
        <v>35000</v>
      </c>
      <c r="E990" s="67">
        <f t="shared" si="204"/>
        <v>100</v>
      </c>
    </row>
    <row r="991" spans="1:5" s="16" customFormat="1" x14ac:dyDescent="0.2">
      <c r="A991" s="48">
        <v>415200</v>
      </c>
      <c r="B991" s="49" t="s">
        <v>144</v>
      </c>
      <c r="C991" s="57">
        <v>30000</v>
      </c>
      <c r="D991" s="66">
        <v>30000</v>
      </c>
      <c r="E991" s="67">
        <f t="shared" si="204"/>
        <v>100</v>
      </c>
    </row>
    <row r="992" spans="1:5" s="16" customFormat="1" x14ac:dyDescent="0.2">
      <c r="A992" s="48">
        <v>415200</v>
      </c>
      <c r="B992" s="49" t="s">
        <v>148</v>
      </c>
      <c r="C992" s="57">
        <v>278000</v>
      </c>
      <c r="D992" s="66">
        <v>390000</v>
      </c>
      <c r="E992" s="67">
        <f t="shared" si="204"/>
        <v>140.28776978417267</v>
      </c>
    </row>
    <row r="993" spans="1:5" s="71" customFormat="1" ht="19.5" x14ac:dyDescent="0.2">
      <c r="A993" s="68">
        <v>416000</v>
      </c>
      <c r="B993" s="59" t="s">
        <v>180</v>
      </c>
      <c r="C993" s="69">
        <f>SUM(C994:C994)</f>
        <v>20000</v>
      </c>
      <c r="D993" s="69">
        <f>SUM(D994:D994)</f>
        <v>15000</v>
      </c>
      <c r="E993" s="70">
        <f t="shared" ref="E993:E1048" si="211">D993/C993*100</f>
        <v>75</v>
      </c>
    </row>
    <row r="994" spans="1:5" s="16" customFormat="1" x14ac:dyDescent="0.2">
      <c r="A994" s="74">
        <v>416100</v>
      </c>
      <c r="B994" s="49" t="s">
        <v>181</v>
      </c>
      <c r="C994" s="57">
        <v>20000</v>
      </c>
      <c r="D994" s="66">
        <v>15000</v>
      </c>
      <c r="E994" s="67">
        <f t="shared" si="211"/>
        <v>75</v>
      </c>
    </row>
    <row r="995" spans="1:5" s="71" customFormat="1" ht="19.5" x14ac:dyDescent="0.2">
      <c r="A995" s="68">
        <v>480000</v>
      </c>
      <c r="B995" s="59" t="s">
        <v>218</v>
      </c>
      <c r="C995" s="69">
        <f>C996+C999</f>
        <v>1850099.9999999998</v>
      </c>
      <c r="D995" s="69">
        <f>D996+D999</f>
        <v>2030500</v>
      </c>
      <c r="E995" s="70">
        <f t="shared" si="211"/>
        <v>109.75082427976868</v>
      </c>
    </row>
    <row r="996" spans="1:5" s="71" customFormat="1" ht="19.5" x14ac:dyDescent="0.2">
      <c r="A996" s="68">
        <v>487000</v>
      </c>
      <c r="B996" s="59" t="s">
        <v>23</v>
      </c>
      <c r="C996" s="69">
        <f>SUM(C997:C998)</f>
        <v>235299.99999999974</v>
      </c>
      <c r="D996" s="69">
        <f>SUM(D997:D998)</f>
        <v>395500</v>
      </c>
      <c r="E996" s="70">
        <f t="shared" si="211"/>
        <v>168.08329791755224</v>
      </c>
    </row>
    <row r="997" spans="1:5" s="16" customFormat="1" x14ac:dyDescent="0.2">
      <c r="A997" s="48">
        <v>487300</v>
      </c>
      <c r="B997" s="49" t="s">
        <v>224</v>
      </c>
      <c r="C997" s="57">
        <v>189799.99999999974</v>
      </c>
      <c r="D997" s="66">
        <v>350000</v>
      </c>
      <c r="E997" s="67">
        <f t="shared" si="211"/>
        <v>184.40463645943123</v>
      </c>
    </row>
    <row r="998" spans="1:5" s="16" customFormat="1" x14ac:dyDescent="0.2">
      <c r="A998" s="48">
        <v>487300</v>
      </c>
      <c r="B998" s="49" t="s">
        <v>225</v>
      </c>
      <c r="C998" s="57">
        <v>45499.999999999993</v>
      </c>
      <c r="D998" s="66">
        <v>45500</v>
      </c>
      <c r="E998" s="67">
        <f t="shared" si="211"/>
        <v>100.00000000000003</v>
      </c>
    </row>
    <row r="999" spans="1:5" s="71" customFormat="1" ht="19.5" x14ac:dyDescent="0.2">
      <c r="A999" s="68">
        <v>488000</v>
      </c>
      <c r="B999" s="59" t="s">
        <v>29</v>
      </c>
      <c r="C999" s="69">
        <f>SUM(C1000:C1004)</f>
        <v>1614800</v>
      </c>
      <c r="D999" s="69">
        <f>SUM(D1000:D1004)</f>
        <v>1635000</v>
      </c>
      <c r="E999" s="70">
        <f t="shared" si="211"/>
        <v>101.25092890760466</v>
      </c>
    </row>
    <row r="1000" spans="1:5" s="16" customFormat="1" x14ac:dyDescent="0.2">
      <c r="A1000" s="48">
        <v>488100</v>
      </c>
      <c r="B1000" s="49" t="s">
        <v>29</v>
      </c>
      <c r="C1000" s="57">
        <v>147299.99999999994</v>
      </c>
      <c r="D1000" s="66">
        <v>150000</v>
      </c>
      <c r="E1000" s="67">
        <f t="shared" si="211"/>
        <v>101.8329938900204</v>
      </c>
    </row>
    <row r="1001" spans="1:5" s="16" customFormat="1" x14ac:dyDescent="0.2">
      <c r="A1001" s="48">
        <v>488100</v>
      </c>
      <c r="B1001" s="49" t="s">
        <v>676</v>
      </c>
      <c r="C1001" s="57">
        <v>68000</v>
      </c>
      <c r="D1001" s="66">
        <v>70000</v>
      </c>
      <c r="E1001" s="67">
        <f t="shared" si="211"/>
        <v>102.94117647058823</v>
      </c>
    </row>
    <row r="1002" spans="1:5" s="16" customFormat="1" x14ac:dyDescent="0.2">
      <c r="A1002" s="48">
        <v>488100</v>
      </c>
      <c r="B1002" s="49" t="s">
        <v>253</v>
      </c>
      <c r="C1002" s="57">
        <v>784500</v>
      </c>
      <c r="D1002" s="66">
        <v>800000</v>
      </c>
      <c r="E1002" s="67">
        <f t="shared" si="211"/>
        <v>101.97578075207139</v>
      </c>
    </row>
    <row r="1003" spans="1:5" s="16" customFormat="1" ht="37.5" x14ac:dyDescent="0.2">
      <c r="A1003" s="48">
        <v>488100</v>
      </c>
      <c r="B1003" s="49" t="s">
        <v>652</v>
      </c>
      <c r="C1003" s="57">
        <v>125000</v>
      </c>
      <c r="D1003" s="66">
        <v>125000</v>
      </c>
      <c r="E1003" s="67">
        <f t="shared" si="211"/>
        <v>100</v>
      </c>
    </row>
    <row r="1004" spans="1:5" s="16" customFormat="1" x14ac:dyDescent="0.2">
      <c r="A1004" s="48">
        <v>488100</v>
      </c>
      <c r="B1004" s="49" t="s">
        <v>647</v>
      </c>
      <c r="C1004" s="57">
        <v>490000</v>
      </c>
      <c r="D1004" s="66">
        <v>490000</v>
      </c>
      <c r="E1004" s="67">
        <f t="shared" si="211"/>
        <v>100</v>
      </c>
    </row>
    <row r="1005" spans="1:5" s="16" customFormat="1" ht="19.5" x14ac:dyDescent="0.2">
      <c r="A1005" s="68">
        <v>510000</v>
      </c>
      <c r="B1005" s="59" t="s">
        <v>271</v>
      </c>
      <c r="C1005" s="69">
        <f t="shared" ref="C1005" si="212">C1006+C1008</f>
        <v>418000</v>
      </c>
      <c r="D1005" s="69">
        <f t="shared" ref="D1005" si="213">D1006+D1008</f>
        <v>5007000</v>
      </c>
      <c r="E1005" s="70"/>
    </row>
    <row r="1006" spans="1:5" s="16" customFormat="1" ht="19.5" x14ac:dyDescent="0.2">
      <c r="A1006" s="68">
        <v>511000</v>
      </c>
      <c r="B1006" s="59" t="s">
        <v>272</v>
      </c>
      <c r="C1006" s="69">
        <f>SUM(C1007:C1007)</f>
        <v>410000</v>
      </c>
      <c r="D1006" s="69">
        <f t="shared" ref="D1006" si="214">SUM(D1007:D1007)</f>
        <v>5000000</v>
      </c>
      <c r="E1006" s="70"/>
    </row>
    <row r="1007" spans="1:5" s="16" customFormat="1" x14ac:dyDescent="0.2">
      <c r="A1007" s="48">
        <v>511300</v>
      </c>
      <c r="B1007" s="49" t="s">
        <v>275</v>
      </c>
      <c r="C1007" s="57">
        <v>410000</v>
      </c>
      <c r="D1007" s="66">
        <v>5000000</v>
      </c>
      <c r="E1007" s="67"/>
    </row>
    <row r="1008" spans="1:5" s="16" customFormat="1" ht="19.5" x14ac:dyDescent="0.2">
      <c r="A1008" s="68">
        <v>516000</v>
      </c>
      <c r="B1008" s="59" t="s">
        <v>284</v>
      </c>
      <c r="C1008" s="69">
        <f>SUM(C1009)</f>
        <v>8000</v>
      </c>
      <c r="D1008" s="69">
        <f t="shared" ref="D1008" si="215">SUM(D1009)</f>
        <v>7000</v>
      </c>
      <c r="E1008" s="70">
        <f t="shared" si="211"/>
        <v>87.5</v>
      </c>
    </row>
    <row r="1009" spans="1:5" s="16" customFormat="1" x14ac:dyDescent="0.2">
      <c r="A1009" s="48">
        <v>516100</v>
      </c>
      <c r="B1009" s="49" t="s">
        <v>284</v>
      </c>
      <c r="C1009" s="57">
        <v>8000</v>
      </c>
      <c r="D1009" s="66">
        <v>7000</v>
      </c>
      <c r="E1009" s="67">
        <f t="shared" si="211"/>
        <v>87.5</v>
      </c>
    </row>
    <row r="1010" spans="1:5" s="71" customFormat="1" ht="19.5" x14ac:dyDescent="0.2">
      <c r="A1010" s="68">
        <v>630000</v>
      </c>
      <c r="B1010" s="59" t="s">
        <v>305</v>
      </c>
      <c r="C1010" s="69">
        <f t="shared" ref="C1010" si="216">C1011+C1013</f>
        <v>40600</v>
      </c>
      <c r="D1010" s="69">
        <f t="shared" ref="D1010" si="217">D1011+D1013</f>
        <v>50000</v>
      </c>
      <c r="E1010" s="70">
        <f t="shared" si="211"/>
        <v>123.15270935960592</v>
      </c>
    </row>
    <row r="1011" spans="1:5" s="71" customFormat="1" ht="19.5" x14ac:dyDescent="0.2">
      <c r="A1011" s="68">
        <v>631000</v>
      </c>
      <c r="B1011" s="59" t="s">
        <v>306</v>
      </c>
      <c r="C1011" s="69">
        <f>C1012</f>
        <v>600</v>
      </c>
      <c r="D1011" s="69">
        <f t="shared" ref="D1011" si="218">D1012</f>
        <v>0</v>
      </c>
      <c r="E1011" s="70">
        <f t="shared" si="211"/>
        <v>0</v>
      </c>
    </row>
    <row r="1012" spans="1:5" s="16" customFormat="1" x14ac:dyDescent="0.2">
      <c r="A1012" s="74">
        <v>631900</v>
      </c>
      <c r="B1012" s="49" t="s">
        <v>309</v>
      </c>
      <c r="C1012" s="57">
        <v>600</v>
      </c>
      <c r="D1012" s="66">
        <v>0</v>
      </c>
      <c r="E1012" s="67">
        <f t="shared" si="211"/>
        <v>0</v>
      </c>
    </row>
    <row r="1013" spans="1:5" s="71" customFormat="1" ht="19.5" x14ac:dyDescent="0.2">
      <c r="A1013" s="68">
        <v>638000</v>
      </c>
      <c r="B1013" s="59" t="s">
        <v>314</v>
      </c>
      <c r="C1013" s="69">
        <f>C1014</f>
        <v>40000</v>
      </c>
      <c r="D1013" s="69">
        <f t="shared" ref="D1013" si="219">D1014</f>
        <v>50000</v>
      </c>
      <c r="E1013" s="70">
        <f t="shared" si="211"/>
        <v>125</v>
      </c>
    </row>
    <row r="1014" spans="1:5" s="16" customFormat="1" x14ac:dyDescent="0.2">
      <c r="A1014" s="48">
        <v>638100</v>
      </c>
      <c r="B1014" s="49" t="s">
        <v>315</v>
      </c>
      <c r="C1014" s="57">
        <v>40000</v>
      </c>
      <c r="D1014" s="66">
        <v>50000</v>
      </c>
      <c r="E1014" s="67">
        <f t="shared" si="211"/>
        <v>125</v>
      </c>
    </row>
    <row r="1015" spans="1:5" s="16" customFormat="1" x14ac:dyDescent="0.2">
      <c r="A1015" s="77"/>
      <c r="B1015" s="63" t="s">
        <v>324</v>
      </c>
      <c r="C1015" s="75">
        <f>C963+C995+C1005+C1010</f>
        <v>7326799.9999999991</v>
      </c>
      <c r="D1015" s="75">
        <f>D963+D995+D1005+D1010</f>
        <v>12799500</v>
      </c>
      <c r="E1015" s="76">
        <f t="shared" si="211"/>
        <v>174.69427307965279</v>
      </c>
    </row>
    <row r="1016" spans="1:5" s="16" customFormat="1" x14ac:dyDescent="0.2">
      <c r="A1016" s="32"/>
      <c r="B1016" s="33"/>
      <c r="C1016" s="66"/>
      <c r="D1016" s="66"/>
      <c r="E1016" s="67"/>
    </row>
    <row r="1017" spans="1:5" s="16" customFormat="1" x14ac:dyDescent="0.2">
      <c r="A1017" s="45"/>
      <c r="B1017" s="33"/>
      <c r="C1017" s="66"/>
      <c r="D1017" s="66"/>
      <c r="E1017" s="67"/>
    </row>
    <row r="1018" spans="1:5" s="16" customFormat="1" ht="19.5" x14ac:dyDescent="0.2">
      <c r="A1018" s="48" t="s">
        <v>378</v>
      </c>
      <c r="B1018" s="59"/>
      <c r="C1018" s="66"/>
      <c r="D1018" s="66"/>
      <c r="E1018" s="67"/>
    </row>
    <row r="1019" spans="1:5" s="16" customFormat="1" ht="19.5" x14ac:dyDescent="0.2">
      <c r="A1019" s="48" t="s">
        <v>376</v>
      </c>
      <c r="B1019" s="59"/>
      <c r="C1019" s="66"/>
      <c r="D1019" s="66"/>
      <c r="E1019" s="67"/>
    </row>
    <row r="1020" spans="1:5" s="16" customFormat="1" ht="19.5" x14ac:dyDescent="0.2">
      <c r="A1020" s="48" t="s">
        <v>355</v>
      </c>
      <c r="B1020" s="59"/>
      <c r="C1020" s="66"/>
      <c r="D1020" s="66"/>
      <c r="E1020" s="67"/>
    </row>
    <row r="1021" spans="1:5" s="16" customFormat="1" ht="19.5" x14ac:dyDescent="0.2">
      <c r="A1021" s="48" t="s">
        <v>379</v>
      </c>
      <c r="B1021" s="59"/>
      <c r="C1021" s="66"/>
      <c r="D1021" s="66"/>
      <c r="E1021" s="67"/>
    </row>
    <row r="1022" spans="1:5" s="16" customFormat="1" x14ac:dyDescent="0.2">
      <c r="A1022" s="48"/>
      <c r="B1022" s="50"/>
      <c r="C1022" s="34"/>
      <c r="D1022" s="34"/>
      <c r="E1022" s="51"/>
    </row>
    <row r="1023" spans="1:5" s="16" customFormat="1" ht="19.5" x14ac:dyDescent="0.2">
      <c r="A1023" s="68">
        <v>410000</v>
      </c>
      <c r="B1023" s="53" t="s">
        <v>42</v>
      </c>
      <c r="C1023" s="69">
        <f>C1024+C1029+C1043</f>
        <v>209150700</v>
      </c>
      <c r="D1023" s="69">
        <f>D1024+D1029+D1043</f>
        <v>230294800</v>
      </c>
      <c r="E1023" s="70">
        <f t="shared" si="211"/>
        <v>110.10950477335241</v>
      </c>
    </row>
    <row r="1024" spans="1:5" s="16" customFormat="1" ht="19.5" x14ac:dyDescent="0.2">
      <c r="A1024" s="68">
        <v>411000</v>
      </c>
      <c r="B1024" s="53" t="s">
        <v>43</v>
      </c>
      <c r="C1024" s="69">
        <f t="shared" ref="C1024" si="220">SUM(C1025:C1028)</f>
        <v>191460000</v>
      </c>
      <c r="D1024" s="69">
        <f t="shared" ref="D1024" si="221">SUM(D1025:D1028)</f>
        <v>210237900</v>
      </c>
      <c r="E1024" s="70">
        <f t="shared" si="211"/>
        <v>109.80774052021309</v>
      </c>
    </row>
    <row r="1025" spans="1:5" s="16" customFormat="1" x14ac:dyDescent="0.2">
      <c r="A1025" s="48">
        <v>411100</v>
      </c>
      <c r="B1025" s="49" t="s">
        <v>44</v>
      </c>
      <c r="C1025" s="57">
        <v>180200000</v>
      </c>
      <c r="D1025" s="66">
        <f>290000+195317700-30000-70000</f>
        <v>195507700</v>
      </c>
      <c r="E1025" s="67">
        <f t="shared" si="211"/>
        <v>108.49483906770254</v>
      </c>
    </row>
    <row r="1026" spans="1:5" s="16" customFormat="1" ht="37.5" x14ac:dyDescent="0.2">
      <c r="A1026" s="48">
        <v>411200</v>
      </c>
      <c r="B1026" s="49" t="s">
        <v>45</v>
      </c>
      <c r="C1026" s="57">
        <v>5100000</v>
      </c>
      <c r="D1026" s="66">
        <v>7740000</v>
      </c>
      <c r="E1026" s="67">
        <f t="shared" si="211"/>
        <v>151.76470588235293</v>
      </c>
    </row>
    <row r="1027" spans="1:5" s="16" customFormat="1" ht="37.5" x14ac:dyDescent="0.2">
      <c r="A1027" s="48">
        <v>411300</v>
      </c>
      <c r="B1027" s="49" t="s">
        <v>46</v>
      </c>
      <c r="C1027" s="57">
        <v>4860000</v>
      </c>
      <c r="D1027" s="66">
        <v>5490200</v>
      </c>
      <c r="E1027" s="67">
        <f t="shared" si="211"/>
        <v>112.96707818930041</v>
      </c>
    </row>
    <row r="1028" spans="1:5" s="16" customFormat="1" x14ac:dyDescent="0.2">
      <c r="A1028" s="48">
        <v>411400</v>
      </c>
      <c r="B1028" s="49" t="s">
        <v>47</v>
      </c>
      <c r="C1028" s="57">
        <v>1300000</v>
      </c>
      <c r="D1028" s="66">
        <v>1500000</v>
      </c>
      <c r="E1028" s="67">
        <f t="shared" si="211"/>
        <v>115.38461538461537</v>
      </c>
    </row>
    <row r="1029" spans="1:5" s="16" customFormat="1" ht="19.5" x14ac:dyDescent="0.2">
      <c r="A1029" s="68">
        <v>412000</v>
      </c>
      <c r="B1029" s="59" t="s">
        <v>48</v>
      </c>
      <c r="C1029" s="69">
        <f>SUM(C1030:C1042)</f>
        <v>13390700</v>
      </c>
      <c r="D1029" s="69">
        <f>SUM(D1030:D1042)</f>
        <v>15706900</v>
      </c>
      <c r="E1029" s="70">
        <f t="shared" si="211"/>
        <v>117.29707931624188</v>
      </c>
    </row>
    <row r="1030" spans="1:5" s="16" customFormat="1" x14ac:dyDescent="0.2">
      <c r="A1030" s="48">
        <v>412100</v>
      </c>
      <c r="B1030" s="49" t="s">
        <v>49</v>
      </c>
      <c r="C1030" s="57">
        <v>6700</v>
      </c>
      <c r="D1030" s="66">
        <v>5900</v>
      </c>
      <c r="E1030" s="67">
        <f t="shared" si="211"/>
        <v>88.059701492537314</v>
      </c>
    </row>
    <row r="1031" spans="1:5" s="16" customFormat="1" ht="37.5" x14ac:dyDescent="0.2">
      <c r="A1031" s="48">
        <v>412200</v>
      </c>
      <c r="B1031" s="49" t="s">
        <v>50</v>
      </c>
      <c r="C1031" s="57">
        <v>6674000</v>
      </c>
      <c r="D1031" s="66">
        <v>6741000</v>
      </c>
      <c r="E1031" s="67">
        <f t="shared" si="211"/>
        <v>101.00389571471382</v>
      </c>
    </row>
    <row r="1032" spans="1:5" s="16" customFormat="1" x14ac:dyDescent="0.2">
      <c r="A1032" s="48">
        <v>412300</v>
      </c>
      <c r="B1032" s="49" t="s">
        <v>51</v>
      </c>
      <c r="C1032" s="57">
        <v>1300000.0000000002</v>
      </c>
      <c r="D1032" s="66">
        <v>1300000</v>
      </c>
      <c r="E1032" s="67">
        <f t="shared" si="211"/>
        <v>99.999999999999972</v>
      </c>
    </row>
    <row r="1033" spans="1:5" s="16" customFormat="1" x14ac:dyDescent="0.2">
      <c r="A1033" s="48">
        <v>412300</v>
      </c>
      <c r="B1033" s="49" t="s">
        <v>52</v>
      </c>
      <c r="C1033" s="57">
        <v>980000.00000000035</v>
      </c>
      <c r="D1033" s="66">
        <v>3000000</v>
      </c>
      <c r="E1033" s="67"/>
    </row>
    <row r="1034" spans="1:5" s="16" customFormat="1" x14ac:dyDescent="0.2">
      <c r="A1034" s="48">
        <v>412400</v>
      </c>
      <c r="B1034" s="49" t="s">
        <v>53</v>
      </c>
      <c r="C1034" s="57">
        <v>400000.00000000006</v>
      </c>
      <c r="D1034" s="66">
        <v>400000</v>
      </c>
      <c r="E1034" s="67">
        <f t="shared" si="211"/>
        <v>99.999999999999986</v>
      </c>
    </row>
    <row r="1035" spans="1:5" s="16" customFormat="1" x14ac:dyDescent="0.2">
      <c r="A1035" s="48">
        <v>412500</v>
      </c>
      <c r="B1035" s="49" t="s">
        <v>55</v>
      </c>
      <c r="C1035" s="57">
        <v>700000</v>
      </c>
      <c r="D1035" s="66">
        <v>700000</v>
      </c>
      <c r="E1035" s="67">
        <f t="shared" si="211"/>
        <v>100</v>
      </c>
    </row>
    <row r="1036" spans="1:5" s="16" customFormat="1" x14ac:dyDescent="0.2">
      <c r="A1036" s="48">
        <v>412600</v>
      </c>
      <c r="B1036" s="49" t="s">
        <v>56</v>
      </c>
      <c r="C1036" s="57">
        <v>429999.99999999983</v>
      </c>
      <c r="D1036" s="66">
        <v>320000</v>
      </c>
      <c r="E1036" s="67">
        <f t="shared" si="211"/>
        <v>74.418604651162823</v>
      </c>
    </row>
    <row r="1037" spans="1:5" s="16" customFormat="1" x14ac:dyDescent="0.2">
      <c r="A1037" s="48">
        <v>412700</v>
      </c>
      <c r="B1037" s="49" t="s">
        <v>58</v>
      </c>
      <c r="C1037" s="57">
        <v>599999.99999999953</v>
      </c>
      <c r="D1037" s="66">
        <v>600000</v>
      </c>
      <c r="E1037" s="67">
        <f t="shared" si="211"/>
        <v>100.00000000000007</v>
      </c>
    </row>
    <row r="1038" spans="1:5" s="16" customFormat="1" x14ac:dyDescent="0.2">
      <c r="A1038" s="48">
        <v>412900</v>
      </c>
      <c r="B1038" s="49" t="s">
        <v>74</v>
      </c>
      <c r="C1038" s="57">
        <v>60000</v>
      </c>
      <c r="D1038" s="66">
        <v>0</v>
      </c>
      <c r="E1038" s="67">
        <f t="shared" si="211"/>
        <v>0</v>
      </c>
    </row>
    <row r="1039" spans="1:5" s="16" customFormat="1" x14ac:dyDescent="0.2">
      <c r="A1039" s="48">
        <v>412900</v>
      </c>
      <c r="B1039" s="60" t="s">
        <v>75</v>
      </c>
      <c r="C1039" s="57">
        <v>1699999.9999999998</v>
      </c>
      <c r="D1039" s="66">
        <v>2100000</v>
      </c>
      <c r="E1039" s="67">
        <f t="shared" si="211"/>
        <v>123.52941176470591</v>
      </c>
    </row>
    <row r="1040" spans="1:5" s="16" customFormat="1" x14ac:dyDescent="0.2">
      <c r="A1040" s="48">
        <v>412900</v>
      </c>
      <c r="B1040" s="60" t="s">
        <v>77</v>
      </c>
      <c r="C1040" s="57">
        <v>40000</v>
      </c>
      <c r="D1040" s="66">
        <v>40000</v>
      </c>
      <c r="E1040" s="67">
        <f t="shared" si="211"/>
        <v>100</v>
      </c>
    </row>
    <row r="1041" spans="1:5" s="16" customFormat="1" x14ac:dyDescent="0.2">
      <c r="A1041" s="48">
        <v>412900</v>
      </c>
      <c r="B1041" s="49" t="s">
        <v>78</v>
      </c>
      <c r="C1041" s="57">
        <v>400000</v>
      </c>
      <c r="D1041" s="66">
        <v>400000</v>
      </c>
      <c r="E1041" s="67">
        <f t="shared" si="211"/>
        <v>100</v>
      </c>
    </row>
    <row r="1042" spans="1:5" s="16" customFormat="1" x14ac:dyDescent="0.2">
      <c r="A1042" s="48">
        <v>412900</v>
      </c>
      <c r="B1042" s="49" t="s">
        <v>80</v>
      </c>
      <c r="C1042" s="57">
        <v>100000</v>
      </c>
      <c r="D1042" s="66">
        <v>100000</v>
      </c>
      <c r="E1042" s="67">
        <f t="shared" si="211"/>
        <v>100</v>
      </c>
    </row>
    <row r="1043" spans="1:5" s="71" customFormat="1" ht="19.5" x14ac:dyDescent="0.2">
      <c r="A1043" s="68">
        <v>416000</v>
      </c>
      <c r="B1043" s="59" t="s">
        <v>180</v>
      </c>
      <c r="C1043" s="69">
        <f>SUM(C1044:C1044)</f>
        <v>4300000</v>
      </c>
      <c r="D1043" s="69">
        <f t="shared" ref="D1043" si="222">SUM(D1044:D1044)</f>
        <v>4350000</v>
      </c>
      <c r="E1043" s="70">
        <f t="shared" si="211"/>
        <v>101.16279069767442</v>
      </c>
    </row>
    <row r="1044" spans="1:5" s="16" customFormat="1" x14ac:dyDescent="0.2">
      <c r="A1044" s="48">
        <v>416300</v>
      </c>
      <c r="B1044" s="49" t="s">
        <v>208</v>
      </c>
      <c r="C1044" s="57">
        <v>4300000</v>
      </c>
      <c r="D1044" s="66">
        <v>4350000</v>
      </c>
      <c r="E1044" s="67">
        <f t="shared" si="211"/>
        <v>101.16279069767442</v>
      </c>
    </row>
    <row r="1045" spans="1:5" s="71" customFormat="1" ht="19.5" x14ac:dyDescent="0.2">
      <c r="A1045" s="68">
        <v>480000</v>
      </c>
      <c r="B1045" s="59" t="s">
        <v>218</v>
      </c>
      <c r="C1045" s="69">
        <f t="shared" ref="C1045:C1046" si="223">C1046</f>
        <v>106000</v>
      </c>
      <c r="D1045" s="69">
        <f t="shared" ref="D1045:D1046" si="224">D1046</f>
        <v>0</v>
      </c>
      <c r="E1045" s="70">
        <f t="shared" si="211"/>
        <v>0</v>
      </c>
    </row>
    <row r="1046" spans="1:5" s="71" customFormat="1" ht="19.5" x14ac:dyDescent="0.2">
      <c r="A1046" s="68">
        <v>487000</v>
      </c>
      <c r="B1046" s="59" t="s">
        <v>23</v>
      </c>
      <c r="C1046" s="69">
        <f t="shared" si="223"/>
        <v>106000</v>
      </c>
      <c r="D1046" s="69">
        <f t="shared" si="224"/>
        <v>0</v>
      </c>
      <c r="E1046" s="70">
        <f t="shared" si="211"/>
        <v>0</v>
      </c>
    </row>
    <row r="1047" spans="1:5" s="16" customFormat="1" x14ac:dyDescent="0.2">
      <c r="A1047" s="48">
        <v>487300</v>
      </c>
      <c r="B1047" s="49" t="s">
        <v>233</v>
      </c>
      <c r="C1047" s="57">
        <v>106000</v>
      </c>
      <c r="D1047" s="66">
        <v>0</v>
      </c>
      <c r="E1047" s="67">
        <f t="shared" si="211"/>
        <v>0</v>
      </c>
    </row>
    <row r="1048" spans="1:5" s="16" customFormat="1" ht="19.5" x14ac:dyDescent="0.2">
      <c r="A1048" s="68">
        <v>510000</v>
      </c>
      <c r="B1048" s="59" t="s">
        <v>271</v>
      </c>
      <c r="C1048" s="69">
        <f>C1049</f>
        <v>1724000</v>
      </c>
      <c r="D1048" s="69">
        <f t="shared" ref="D1048" si="225">D1049</f>
        <v>1300000</v>
      </c>
      <c r="E1048" s="70">
        <f t="shared" si="211"/>
        <v>75.406032482598604</v>
      </c>
    </row>
    <row r="1049" spans="1:5" s="16" customFormat="1" ht="19.5" x14ac:dyDescent="0.2">
      <c r="A1049" s="68">
        <v>511000</v>
      </c>
      <c r="B1049" s="59" t="s">
        <v>272</v>
      </c>
      <c r="C1049" s="69">
        <f t="shared" ref="C1049" si="226">SUM(C1050:C1052)</f>
        <v>1724000</v>
      </c>
      <c r="D1049" s="69">
        <f t="shared" ref="D1049" si="227">SUM(D1050:D1052)</f>
        <v>1300000</v>
      </c>
      <c r="E1049" s="70">
        <f t="shared" ref="E1049:E1108" si="228">D1049/C1049*100</f>
        <v>75.406032482598604</v>
      </c>
    </row>
    <row r="1050" spans="1:5" s="16" customFormat="1" x14ac:dyDescent="0.2">
      <c r="A1050" s="74">
        <v>511100</v>
      </c>
      <c r="B1050" s="49" t="s">
        <v>273</v>
      </c>
      <c r="C1050" s="57">
        <v>310000</v>
      </c>
      <c r="D1050" s="66">
        <v>0</v>
      </c>
      <c r="E1050" s="67">
        <f t="shared" si="228"/>
        <v>0</v>
      </c>
    </row>
    <row r="1051" spans="1:5" s="16" customFormat="1" ht="18.75" customHeight="1" x14ac:dyDescent="0.2">
      <c r="A1051" s="74">
        <v>511200</v>
      </c>
      <c r="B1051" s="49" t="s">
        <v>274</v>
      </c>
      <c r="C1051" s="57">
        <v>679000</v>
      </c>
      <c r="D1051" s="66">
        <v>900000</v>
      </c>
      <c r="E1051" s="67">
        <f t="shared" si="228"/>
        <v>132.54786450662738</v>
      </c>
    </row>
    <row r="1052" spans="1:5" s="16" customFormat="1" x14ac:dyDescent="0.2">
      <c r="A1052" s="48">
        <v>511300</v>
      </c>
      <c r="B1052" s="49" t="s">
        <v>275</v>
      </c>
      <c r="C1052" s="57">
        <v>735000</v>
      </c>
      <c r="D1052" s="66">
        <v>400000</v>
      </c>
      <c r="E1052" s="67">
        <f t="shared" si="228"/>
        <v>54.421768707482997</v>
      </c>
    </row>
    <row r="1053" spans="1:5" s="71" customFormat="1" ht="19.5" x14ac:dyDescent="0.2">
      <c r="A1053" s="68">
        <v>630000</v>
      </c>
      <c r="B1053" s="59" t="s">
        <v>305</v>
      </c>
      <c r="C1053" s="69">
        <f t="shared" ref="C1053" si="229">C1054+C1056</f>
        <v>5912000</v>
      </c>
      <c r="D1053" s="69">
        <f t="shared" ref="D1053" si="230">D1054+D1056</f>
        <v>6445000</v>
      </c>
      <c r="E1053" s="70">
        <f t="shared" si="228"/>
        <v>109.01556156968877</v>
      </c>
    </row>
    <row r="1054" spans="1:5" s="71" customFormat="1" ht="19.5" x14ac:dyDescent="0.2">
      <c r="A1054" s="68">
        <v>631000</v>
      </c>
      <c r="B1054" s="59" t="s">
        <v>306</v>
      </c>
      <c r="C1054" s="69">
        <f>C1055</f>
        <v>12000</v>
      </c>
      <c r="D1054" s="69">
        <f t="shared" ref="D1054" si="231">D1055</f>
        <v>0</v>
      </c>
      <c r="E1054" s="70">
        <f t="shared" si="228"/>
        <v>0</v>
      </c>
    </row>
    <row r="1055" spans="1:5" s="16" customFormat="1" x14ac:dyDescent="0.2">
      <c r="A1055" s="48">
        <v>631900</v>
      </c>
      <c r="B1055" s="49" t="s">
        <v>309</v>
      </c>
      <c r="C1055" s="57">
        <v>12000</v>
      </c>
      <c r="D1055" s="66">
        <v>0</v>
      </c>
      <c r="E1055" s="67">
        <f t="shared" si="228"/>
        <v>0</v>
      </c>
    </row>
    <row r="1056" spans="1:5" s="71" customFormat="1" ht="19.5" x14ac:dyDescent="0.2">
      <c r="A1056" s="68">
        <v>638000</v>
      </c>
      <c r="B1056" s="59" t="s">
        <v>314</v>
      </c>
      <c r="C1056" s="69">
        <f>C1057</f>
        <v>5900000</v>
      </c>
      <c r="D1056" s="69">
        <f t="shared" ref="D1056" si="232">D1057</f>
        <v>6445000</v>
      </c>
      <c r="E1056" s="70">
        <f t="shared" si="228"/>
        <v>109.23728813559322</v>
      </c>
    </row>
    <row r="1057" spans="1:5" s="16" customFormat="1" x14ac:dyDescent="0.2">
      <c r="A1057" s="48">
        <v>638100</v>
      </c>
      <c r="B1057" s="49" t="s">
        <v>315</v>
      </c>
      <c r="C1057" s="57">
        <v>5900000</v>
      </c>
      <c r="D1057" s="66">
        <v>6445000</v>
      </c>
      <c r="E1057" s="67">
        <f t="shared" si="228"/>
        <v>109.23728813559322</v>
      </c>
    </row>
    <row r="1058" spans="1:5" s="16" customFormat="1" x14ac:dyDescent="0.2">
      <c r="A1058" s="24"/>
      <c r="B1058" s="63" t="s">
        <v>324</v>
      </c>
      <c r="C1058" s="75">
        <f>C1023+C1048+C1053+C1045</f>
        <v>216892700</v>
      </c>
      <c r="D1058" s="75">
        <f>D1023+D1048+D1053+D1045</f>
        <v>238039800</v>
      </c>
      <c r="E1058" s="76">
        <f t="shared" si="228"/>
        <v>109.75002847029891</v>
      </c>
    </row>
    <row r="1059" spans="1:5" s="16" customFormat="1" x14ac:dyDescent="0.2">
      <c r="A1059" s="28"/>
      <c r="B1059" s="33"/>
      <c r="C1059" s="34"/>
      <c r="D1059" s="34"/>
      <c r="E1059" s="51"/>
    </row>
    <row r="1060" spans="1:5" s="16" customFormat="1" x14ac:dyDescent="0.2">
      <c r="A1060" s="45"/>
      <c r="B1060" s="33"/>
      <c r="C1060" s="66"/>
      <c r="D1060" s="66"/>
      <c r="E1060" s="67"/>
    </row>
    <row r="1061" spans="1:5" s="16" customFormat="1" ht="19.5" x14ac:dyDescent="0.2">
      <c r="A1061" s="48" t="s">
        <v>380</v>
      </c>
      <c r="B1061" s="59"/>
      <c r="C1061" s="66"/>
      <c r="D1061" s="66"/>
      <c r="E1061" s="67"/>
    </row>
    <row r="1062" spans="1:5" s="16" customFormat="1" ht="19.5" x14ac:dyDescent="0.2">
      <c r="A1062" s="48" t="s">
        <v>376</v>
      </c>
      <c r="B1062" s="59"/>
      <c r="C1062" s="66"/>
      <c r="D1062" s="66"/>
      <c r="E1062" s="67"/>
    </row>
    <row r="1063" spans="1:5" s="16" customFormat="1" ht="19.5" x14ac:dyDescent="0.2">
      <c r="A1063" s="48" t="s">
        <v>381</v>
      </c>
      <c r="B1063" s="59"/>
      <c r="C1063" s="66"/>
      <c r="D1063" s="66"/>
      <c r="E1063" s="67"/>
    </row>
    <row r="1064" spans="1:5" s="16" customFormat="1" ht="19.5" x14ac:dyDescent="0.2">
      <c r="A1064" s="48" t="s">
        <v>382</v>
      </c>
      <c r="B1064" s="59"/>
      <c r="C1064" s="66"/>
      <c r="D1064" s="66"/>
      <c r="E1064" s="67"/>
    </row>
    <row r="1065" spans="1:5" s="16" customFormat="1" x14ac:dyDescent="0.2">
      <c r="A1065" s="48"/>
      <c r="B1065" s="50"/>
      <c r="C1065" s="34"/>
      <c r="D1065" s="34"/>
      <c r="E1065" s="51"/>
    </row>
    <row r="1066" spans="1:5" s="16" customFormat="1" ht="19.5" x14ac:dyDescent="0.2">
      <c r="A1066" s="68">
        <v>410000</v>
      </c>
      <c r="B1066" s="53" t="s">
        <v>42</v>
      </c>
      <c r="C1066" s="69">
        <f t="shared" ref="C1066" si="233">C1067+C1072</f>
        <v>79740000</v>
      </c>
      <c r="D1066" s="69">
        <f t="shared" ref="D1066" si="234">D1067+D1072</f>
        <v>87359700</v>
      </c>
      <c r="E1066" s="70">
        <f t="shared" si="228"/>
        <v>109.55568096313017</v>
      </c>
    </row>
    <row r="1067" spans="1:5" s="16" customFormat="1" ht="19.5" x14ac:dyDescent="0.2">
      <c r="A1067" s="68">
        <v>411000</v>
      </c>
      <c r="B1067" s="53" t="s">
        <v>43</v>
      </c>
      <c r="C1067" s="69">
        <f t="shared" ref="C1067" si="235">SUM(C1068:C1071)</f>
        <v>79280000</v>
      </c>
      <c r="D1067" s="69">
        <f t="shared" ref="D1067" si="236">SUM(D1068:D1071)</f>
        <v>86929700</v>
      </c>
      <c r="E1067" s="70">
        <f t="shared" si="228"/>
        <v>109.64896569122098</v>
      </c>
    </row>
    <row r="1068" spans="1:5" s="16" customFormat="1" x14ac:dyDescent="0.2">
      <c r="A1068" s="48">
        <v>411100</v>
      </c>
      <c r="B1068" s="49" t="s">
        <v>44</v>
      </c>
      <c r="C1068" s="57">
        <v>76950000</v>
      </c>
      <c r="D1068" s="66">
        <v>82969700</v>
      </c>
      <c r="E1068" s="67">
        <f t="shared" si="228"/>
        <v>107.82287199480183</v>
      </c>
    </row>
    <row r="1069" spans="1:5" s="16" customFormat="1" ht="37.5" x14ac:dyDescent="0.2">
      <c r="A1069" s="48">
        <v>411200</v>
      </c>
      <c r="B1069" s="49" t="s">
        <v>45</v>
      </c>
      <c r="C1069" s="57">
        <v>30000</v>
      </c>
      <c r="D1069" s="66">
        <v>1110000</v>
      </c>
      <c r="E1069" s="67"/>
    </row>
    <row r="1070" spans="1:5" s="16" customFormat="1" ht="37.5" x14ac:dyDescent="0.2">
      <c r="A1070" s="48">
        <v>411300</v>
      </c>
      <c r="B1070" s="49" t="s">
        <v>46</v>
      </c>
      <c r="C1070" s="57">
        <v>1700000</v>
      </c>
      <c r="D1070" s="66">
        <v>2250000</v>
      </c>
      <c r="E1070" s="67">
        <f t="shared" si="228"/>
        <v>132.35294117647058</v>
      </c>
    </row>
    <row r="1071" spans="1:5" s="16" customFormat="1" x14ac:dyDescent="0.2">
      <c r="A1071" s="48">
        <v>411400</v>
      </c>
      <c r="B1071" s="49" t="s">
        <v>47</v>
      </c>
      <c r="C1071" s="57">
        <v>600000</v>
      </c>
      <c r="D1071" s="66">
        <v>600000</v>
      </c>
      <c r="E1071" s="67">
        <f t="shared" si="228"/>
        <v>100</v>
      </c>
    </row>
    <row r="1072" spans="1:5" s="16" customFormat="1" ht="19.5" x14ac:dyDescent="0.2">
      <c r="A1072" s="68">
        <v>412000</v>
      </c>
      <c r="B1072" s="59" t="s">
        <v>48</v>
      </c>
      <c r="C1072" s="69">
        <f>SUM(C1073:C1074)</f>
        <v>460000</v>
      </c>
      <c r="D1072" s="69">
        <f t="shared" ref="D1072" si="237">SUM(D1073:D1074)</f>
        <v>430000</v>
      </c>
      <c r="E1072" s="70">
        <f t="shared" si="228"/>
        <v>93.478260869565219</v>
      </c>
    </row>
    <row r="1073" spans="1:5" s="16" customFormat="1" x14ac:dyDescent="0.2">
      <c r="A1073" s="48">
        <v>412900</v>
      </c>
      <c r="B1073" s="60" t="s">
        <v>75</v>
      </c>
      <c r="C1073" s="57">
        <v>300000</v>
      </c>
      <c r="D1073" s="66">
        <v>270000</v>
      </c>
      <c r="E1073" s="67">
        <f t="shared" si="228"/>
        <v>90</v>
      </c>
    </row>
    <row r="1074" spans="1:5" s="16" customFormat="1" x14ac:dyDescent="0.2">
      <c r="A1074" s="48">
        <v>412900</v>
      </c>
      <c r="B1074" s="49" t="s">
        <v>78</v>
      </c>
      <c r="C1074" s="57">
        <v>160000</v>
      </c>
      <c r="D1074" s="66">
        <v>160000</v>
      </c>
      <c r="E1074" s="67">
        <f t="shared" si="228"/>
        <v>100</v>
      </c>
    </row>
    <row r="1075" spans="1:5" s="71" customFormat="1" ht="19.5" x14ac:dyDescent="0.2">
      <c r="A1075" s="68">
        <v>480000</v>
      </c>
      <c r="B1075" s="59" t="s">
        <v>218</v>
      </c>
      <c r="C1075" s="69">
        <f t="shared" ref="C1075:C1076" si="238">C1076</f>
        <v>270000</v>
      </c>
      <c r="D1075" s="69">
        <f t="shared" ref="D1075:D1076" si="239">D1076</f>
        <v>0</v>
      </c>
      <c r="E1075" s="70">
        <f t="shared" si="228"/>
        <v>0</v>
      </c>
    </row>
    <row r="1076" spans="1:5" s="71" customFormat="1" ht="19.5" x14ac:dyDescent="0.2">
      <c r="A1076" s="68">
        <v>487000</v>
      </c>
      <c r="B1076" s="59" t="s">
        <v>23</v>
      </c>
      <c r="C1076" s="69">
        <f t="shared" si="238"/>
        <v>270000</v>
      </c>
      <c r="D1076" s="69">
        <f t="shared" si="239"/>
        <v>0</v>
      </c>
      <c r="E1076" s="70">
        <f t="shared" si="228"/>
        <v>0</v>
      </c>
    </row>
    <row r="1077" spans="1:5" s="16" customFormat="1" x14ac:dyDescent="0.2">
      <c r="A1077" s="48">
        <v>487300</v>
      </c>
      <c r="B1077" s="49" t="s">
        <v>233</v>
      </c>
      <c r="C1077" s="57">
        <v>270000</v>
      </c>
      <c r="D1077" s="66">
        <v>0</v>
      </c>
      <c r="E1077" s="67">
        <f t="shared" si="228"/>
        <v>0</v>
      </c>
    </row>
    <row r="1078" spans="1:5" s="71" customFormat="1" ht="19.5" x14ac:dyDescent="0.2">
      <c r="A1078" s="68">
        <v>630000</v>
      </c>
      <c r="B1078" s="59" t="s">
        <v>305</v>
      </c>
      <c r="C1078" s="69">
        <f t="shared" ref="C1078" si="240">C1079+C1081</f>
        <v>2114000</v>
      </c>
      <c r="D1078" s="69">
        <f t="shared" ref="D1078" si="241">D1079+D1081</f>
        <v>2410000</v>
      </c>
      <c r="E1078" s="70">
        <f t="shared" si="228"/>
        <v>114.00189214758751</v>
      </c>
    </row>
    <row r="1079" spans="1:5" s="71" customFormat="1" ht="19.5" x14ac:dyDescent="0.2">
      <c r="A1079" s="68">
        <v>631000</v>
      </c>
      <c r="B1079" s="59" t="s">
        <v>306</v>
      </c>
      <c r="C1079" s="69">
        <f>C1080</f>
        <v>14000</v>
      </c>
      <c r="D1079" s="69">
        <f t="shared" ref="D1079" si="242">D1080</f>
        <v>0</v>
      </c>
      <c r="E1079" s="70">
        <f t="shared" si="228"/>
        <v>0</v>
      </c>
    </row>
    <row r="1080" spans="1:5" s="16" customFormat="1" x14ac:dyDescent="0.2">
      <c r="A1080" s="48">
        <v>631900</v>
      </c>
      <c r="B1080" s="49" t="s">
        <v>309</v>
      </c>
      <c r="C1080" s="57">
        <v>14000</v>
      </c>
      <c r="D1080" s="66">
        <v>0</v>
      </c>
      <c r="E1080" s="67">
        <f t="shared" si="228"/>
        <v>0</v>
      </c>
    </row>
    <row r="1081" spans="1:5" s="71" customFormat="1" ht="19.5" x14ac:dyDescent="0.2">
      <c r="A1081" s="68">
        <v>638000</v>
      </c>
      <c r="B1081" s="59" t="s">
        <v>314</v>
      </c>
      <c r="C1081" s="69">
        <f>C1082</f>
        <v>2100000</v>
      </c>
      <c r="D1081" s="69">
        <f t="shared" ref="D1081" si="243">D1082</f>
        <v>2410000</v>
      </c>
      <c r="E1081" s="70">
        <f t="shared" si="228"/>
        <v>114.76190476190476</v>
      </c>
    </row>
    <row r="1082" spans="1:5" s="16" customFormat="1" x14ac:dyDescent="0.2">
      <c r="A1082" s="48">
        <v>638100</v>
      </c>
      <c r="B1082" s="49" t="s">
        <v>315</v>
      </c>
      <c r="C1082" s="57">
        <v>2100000</v>
      </c>
      <c r="D1082" s="66">
        <v>2410000</v>
      </c>
      <c r="E1082" s="67">
        <f t="shared" si="228"/>
        <v>114.76190476190476</v>
      </c>
    </row>
    <row r="1083" spans="1:5" s="16" customFormat="1" x14ac:dyDescent="0.2">
      <c r="A1083" s="77"/>
      <c r="B1083" s="63" t="s">
        <v>324</v>
      </c>
      <c r="C1083" s="75">
        <f>C1066+C1078+C1075</f>
        <v>82124000</v>
      </c>
      <c r="D1083" s="75">
        <f>D1066+D1078+D1075</f>
        <v>89769700</v>
      </c>
      <c r="E1083" s="76">
        <f t="shared" si="228"/>
        <v>109.30994593541475</v>
      </c>
    </row>
    <row r="1084" spans="1:5" s="16" customFormat="1" x14ac:dyDescent="0.2">
      <c r="A1084" s="32"/>
      <c r="B1084" s="33"/>
      <c r="C1084" s="34"/>
      <c r="D1084" s="34"/>
      <c r="E1084" s="51"/>
    </row>
    <row r="1085" spans="1:5" s="16" customFormat="1" x14ac:dyDescent="0.2">
      <c r="A1085" s="45"/>
      <c r="B1085" s="33"/>
      <c r="C1085" s="66"/>
      <c r="D1085" s="66"/>
      <c r="E1085" s="67"/>
    </row>
    <row r="1086" spans="1:5" s="16" customFormat="1" ht="19.5" x14ac:dyDescent="0.2">
      <c r="A1086" s="48" t="s">
        <v>383</v>
      </c>
      <c r="B1086" s="59"/>
      <c r="C1086" s="66"/>
      <c r="D1086" s="66"/>
      <c r="E1086" s="67"/>
    </row>
    <row r="1087" spans="1:5" s="16" customFormat="1" ht="19.5" x14ac:dyDescent="0.2">
      <c r="A1087" s="48" t="s">
        <v>376</v>
      </c>
      <c r="B1087" s="59"/>
      <c r="C1087" s="66"/>
      <c r="D1087" s="66"/>
      <c r="E1087" s="67"/>
    </row>
    <row r="1088" spans="1:5" s="16" customFormat="1" ht="19.5" x14ac:dyDescent="0.2">
      <c r="A1088" s="48" t="s">
        <v>359</v>
      </c>
      <c r="B1088" s="59"/>
      <c r="C1088" s="66"/>
      <c r="D1088" s="66"/>
      <c r="E1088" s="67"/>
    </row>
    <row r="1089" spans="1:5" s="16" customFormat="1" ht="19.5" x14ac:dyDescent="0.2">
      <c r="A1089" s="48" t="s">
        <v>323</v>
      </c>
      <c r="B1089" s="59"/>
      <c r="C1089" s="66"/>
      <c r="D1089" s="66"/>
      <c r="E1089" s="67"/>
    </row>
    <row r="1090" spans="1:5" s="16" customFormat="1" x14ac:dyDescent="0.2">
      <c r="A1090" s="48"/>
      <c r="B1090" s="50"/>
      <c r="C1090" s="34"/>
      <c r="D1090" s="34"/>
      <c r="E1090" s="51"/>
    </row>
    <row r="1091" spans="1:5" s="16" customFormat="1" ht="19.5" x14ac:dyDescent="0.2">
      <c r="A1091" s="68">
        <v>410000</v>
      </c>
      <c r="B1091" s="53" t="s">
        <v>42</v>
      </c>
      <c r="C1091" s="69">
        <f>C1092+C1097+C1110</f>
        <v>1749700</v>
      </c>
      <c r="D1091" s="69">
        <f t="shared" ref="D1091" si="244">D1092+D1097+D1110</f>
        <v>1952900</v>
      </c>
      <c r="E1091" s="70">
        <f t="shared" si="228"/>
        <v>111.61341944333314</v>
      </c>
    </row>
    <row r="1092" spans="1:5" s="16" customFormat="1" ht="19.5" x14ac:dyDescent="0.2">
      <c r="A1092" s="68">
        <v>411000</v>
      </c>
      <c r="B1092" s="53" t="s">
        <v>43</v>
      </c>
      <c r="C1092" s="69">
        <f t="shared" ref="C1092" si="245">SUM(C1093:C1096)</f>
        <v>1370500</v>
      </c>
      <c r="D1092" s="69">
        <f t="shared" ref="D1092" si="246">SUM(D1093:D1096)</f>
        <v>1575900</v>
      </c>
      <c r="E1092" s="70">
        <f t="shared" si="228"/>
        <v>114.987230937614</v>
      </c>
    </row>
    <row r="1093" spans="1:5" s="16" customFormat="1" x14ac:dyDescent="0.2">
      <c r="A1093" s="48">
        <v>411100</v>
      </c>
      <c r="B1093" s="49" t="s">
        <v>44</v>
      </c>
      <c r="C1093" s="57">
        <v>1305900</v>
      </c>
      <c r="D1093" s="66">
        <v>1505000</v>
      </c>
      <c r="E1093" s="67">
        <f t="shared" si="228"/>
        <v>115.24619036679684</v>
      </c>
    </row>
    <row r="1094" spans="1:5" s="16" customFormat="1" ht="37.5" x14ac:dyDescent="0.2">
      <c r="A1094" s="48">
        <v>411200</v>
      </c>
      <c r="B1094" s="49" t="s">
        <v>45</v>
      </c>
      <c r="C1094" s="57">
        <v>48000</v>
      </c>
      <c r="D1094" s="66">
        <v>54300</v>
      </c>
      <c r="E1094" s="67">
        <f t="shared" si="228"/>
        <v>113.12500000000001</v>
      </c>
    </row>
    <row r="1095" spans="1:5" s="16" customFormat="1" ht="37.5" x14ac:dyDescent="0.2">
      <c r="A1095" s="48">
        <v>411300</v>
      </c>
      <c r="B1095" s="49" t="s">
        <v>46</v>
      </c>
      <c r="C1095" s="57">
        <v>4200</v>
      </c>
      <c r="D1095" s="66">
        <v>4200</v>
      </c>
      <c r="E1095" s="67">
        <f t="shared" si="228"/>
        <v>100</v>
      </c>
    </row>
    <row r="1096" spans="1:5" s="16" customFormat="1" x14ac:dyDescent="0.2">
      <c r="A1096" s="48">
        <v>411400</v>
      </c>
      <c r="B1096" s="49" t="s">
        <v>47</v>
      </c>
      <c r="C1096" s="57">
        <v>12400</v>
      </c>
      <c r="D1096" s="66">
        <v>12400</v>
      </c>
      <c r="E1096" s="67">
        <f t="shared" si="228"/>
        <v>100</v>
      </c>
    </row>
    <row r="1097" spans="1:5" s="16" customFormat="1" ht="19.5" x14ac:dyDescent="0.2">
      <c r="A1097" s="68">
        <v>412000</v>
      </c>
      <c r="B1097" s="59" t="s">
        <v>48</v>
      </c>
      <c r="C1097" s="69">
        <f>SUM(C1098:C1109)</f>
        <v>164200</v>
      </c>
      <c r="D1097" s="69">
        <f t="shared" ref="D1097" si="247">SUM(D1098:D1109)</f>
        <v>357000</v>
      </c>
      <c r="E1097" s="70">
        <f t="shared" si="228"/>
        <v>217.4177831912302</v>
      </c>
    </row>
    <row r="1098" spans="1:5" s="16" customFormat="1" x14ac:dyDescent="0.2">
      <c r="A1098" s="74">
        <v>412100</v>
      </c>
      <c r="B1098" s="49" t="s">
        <v>49</v>
      </c>
      <c r="C1098" s="57">
        <v>3000</v>
      </c>
      <c r="D1098" s="66">
        <v>3000</v>
      </c>
      <c r="E1098" s="67">
        <f t="shared" si="228"/>
        <v>100</v>
      </c>
    </row>
    <row r="1099" spans="1:5" s="16" customFormat="1" ht="37.5" x14ac:dyDescent="0.2">
      <c r="A1099" s="48">
        <v>412200</v>
      </c>
      <c r="B1099" s="49" t="s">
        <v>50</v>
      </c>
      <c r="C1099" s="57">
        <v>69600</v>
      </c>
      <c r="D1099" s="66">
        <v>75000</v>
      </c>
      <c r="E1099" s="67">
        <f t="shared" si="228"/>
        <v>107.75862068965519</v>
      </c>
    </row>
    <row r="1100" spans="1:5" s="16" customFormat="1" x14ac:dyDescent="0.2">
      <c r="A1100" s="48">
        <v>412300</v>
      </c>
      <c r="B1100" s="49" t="s">
        <v>51</v>
      </c>
      <c r="C1100" s="57">
        <v>13000</v>
      </c>
      <c r="D1100" s="66">
        <v>15000</v>
      </c>
      <c r="E1100" s="67">
        <f t="shared" si="228"/>
        <v>115.38461538461537</v>
      </c>
    </row>
    <row r="1101" spans="1:5" s="16" customFormat="1" x14ac:dyDescent="0.2">
      <c r="A1101" s="48">
        <v>412400</v>
      </c>
      <c r="B1101" s="49" t="s">
        <v>54</v>
      </c>
      <c r="C1101" s="57">
        <v>7000</v>
      </c>
      <c r="D1101" s="66">
        <v>200000</v>
      </c>
      <c r="E1101" s="67"/>
    </row>
    <row r="1102" spans="1:5" s="16" customFormat="1" x14ac:dyDescent="0.2">
      <c r="A1102" s="48">
        <v>412500</v>
      </c>
      <c r="B1102" s="49" t="s">
        <v>55</v>
      </c>
      <c r="C1102" s="57">
        <v>13700</v>
      </c>
      <c r="D1102" s="66">
        <v>7700</v>
      </c>
      <c r="E1102" s="67">
        <f t="shared" si="228"/>
        <v>56.20437956204379</v>
      </c>
    </row>
    <row r="1103" spans="1:5" s="16" customFormat="1" x14ac:dyDescent="0.2">
      <c r="A1103" s="48">
        <v>412600</v>
      </c>
      <c r="B1103" s="49" t="s">
        <v>56</v>
      </c>
      <c r="C1103" s="57">
        <v>28000</v>
      </c>
      <c r="D1103" s="66">
        <v>29000</v>
      </c>
      <c r="E1103" s="67">
        <f t="shared" si="228"/>
        <v>103.57142857142858</v>
      </c>
    </row>
    <row r="1104" spans="1:5" s="16" customFormat="1" x14ac:dyDescent="0.2">
      <c r="A1104" s="48">
        <v>412700</v>
      </c>
      <c r="B1104" s="49" t="s">
        <v>58</v>
      </c>
      <c r="C1104" s="57">
        <v>13100</v>
      </c>
      <c r="D1104" s="66">
        <v>11500</v>
      </c>
      <c r="E1104" s="67">
        <f t="shared" si="228"/>
        <v>87.786259541984734</v>
      </c>
    </row>
    <row r="1105" spans="1:5" s="16" customFormat="1" x14ac:dyDescent="0.2">
      <c r="A1105" s="48">
        <v>412900</v>
      </c>
      <c r="B1105" s="49" t="s">
        <v>75</v>
      </c>
      <c r="C1105" s="57">
        <v>2300</v>
      </c>
      <c r="D1105" s="66">
        <v>2000</v>
      </c>
      <c r="E1105" s="67">
        <f t="shared" si="228"/>
        <v>86.956521739130437</v>
      </c>
    </row>
    <row r="1106" spans="1:5" s="16" customFormat="1" x14ac:dyDescent="0.2">
      <c r="A1106" s="48">
        <v>412900</v>
      </c>
      <c r="B1106" s="49" t="s">
        <v>76</v>
      </c>
      <c r="C1106" s="57">
        <v>6100</v>
      </c>
      <c r="D1106" s="66">
        <v>6000</v>
      </c>
      <c r="E1106" s="67">
        <f t="shared" si="228"/>
        <v>98.360655737704917</v>
      </c>
    </row>
    <row r="1107" spans="1:5" s="16" customFormat="1" x14ac:dyDescent="0.2">
      <c r="A1107" s="48">
        <v>412900</v>
      </c>
      <c r="B1107" s="49" t="s">
        <v>77</v>
      </c>
      <c r="C1107" s="57">
        <v>2700</v>
      </c>
      <c r="D1107" s="66">
        <v>1700</v>
      </c>
      <c r="E1107" s="67">
        <f t="shared" si="228"/>
        <v>62.962962962962962</v>
      </c>
    </row>
    <row r="1108" spans="1:5" s="16" customFormat="1" x14ac:dyDescent="0.2">
      <c r="A1108" s="48">
        <v>412900</v>
      </c>
      <c r="B1108" s="49" t="s">
        <v>78</v>
      </c>
      <c r="C1108" s="57">
        <v>2700</v>
      </c>
      <c r="D1108" s="66">
        <v>3100</v>
      </c>
      <c r="E1108" s="67">
        <f t="shared" si="228"/>
        <v>114.81481481481481</v>
      </c>
    </row>
    <row r="1109" spans="1:5" s="16" customFormat="1" x14ac:dyDescent="0.2">
      <c r="A1109" s="48">
        <v>412900</v>
      </c>
      <c r="B1109" s="49" t="s">
        <v>80</v>
      </c>
      <c r="C1109" s="57">
        <v>3000.0000000000009</v>
      </c>
      <c r="D1109" s="66">
        <v>3000</v>
      </c>
      <c r="E1109" s="67">
        <f t="shared" ref="E1109:E1154" si="248">D1109/C1109*100</f>
        <v>99.999999999999972</v>
      </c>
    </row>
    <row r="1110" spans="1:5" s="71" customFormat="1" ht="39" x14ac:dyDescent="0.2">
      <c r="A1110" s="68">
        <v>418000</v>
      </c>
      <c r="B1110" s="59" t="s">
        <v>214</v>
      </c>
      <c r="C1110" s="69">
        <f>C1111+C1112</f>
        <v>215000</v>
      </c>
      <c r="D1110" s="69">
        <f t="shared" ref="D1110" si="249">D1111+D1112</f>
        <v>20000</v>
      </c>
      <c r="E1110" s="70">
        <f t="shared" si="248"/>
        <v>9.3023255813953494</v>
      </c>
    </row>
    <row r="1111" spans="1:5" s="16" customFormat="1" x14ac:dyDescent="0.2">
      <c r="A1111" s="48">
        <v>418200</v>
      </c>
      <c r="B1111" s="56" t="s">
        <v>215</v>
      </c>
      <c r="C1111" s="57">
        <v>15000</v>
      </c>
      <c r="D1111" s="66">
        <v>10000</v>
      </c>
      <c r="E1111" s="67">
        <f t="shared" si="248"/>
        <v>66.666666666666657</v>
      </c>
    </row>
    <row r="1112" spans="1:5" s="16" customFormat="1" x14ac:dyDescent="0.2">
      <c r="A1112" s="48">
        <v>418400</v>
      </c>
      <c r="B1112" s="49" t="s">
        <v>216</v>
      </c>
      <c r="C1112" s="57">
        <v>200000</v>
      </c>
      <c r="D1112" s="66">
        <v>10000</v>
      </c>
      <c r="E1112" s="67">
        <f t="shared" si="248"/>
        <v>5</v>
      </c>
    </row>
    <row r="1113" spans="1:5" s="16" customFormat="1" ht="19.5" x14ac:dyDescent="0.2">
      <c r="A1113" s="68">
        <v>510000</v>
      </c>
      <c r="B1113" s="59" t="s">
        <v>271</v>
      </c>
      <c r="C1113" s="69">
        <f t="shared" ref="C1113" si="250">C1114+C1117</f>
        <v>51000</v>
      </c>
      <c r="D1113" s="69">
        <f t="shared" ref="D1113" si="251">D1114+D1117</f>
        <v>22500</v>
      </c>
      <c r="E1113" s="70">
        <f t="shared" si="248"/>
        <v>44.117647058823529</v>
      </c>
    </row>
    <row r="1114" spans="1:5" s="16" customFormat="1" ht="19.5" x14ac:dyDescent="0.2">
      <c r="A1114" s="68">
        <v>511000</v>
      </c>
      <c r="B1114" s="59" t="s">
        <v>272</v>
      </c>
      <c r="C1114" s="69">
        <f t="shared" ref="C1114" si="252">SUM(C1115:C1116)</f>
        <v>49000</v>
      </c>
      <c r="D1114" s="69">
        <f t="shared" ref="D1114" si="253">SUM(D1115:D1116)</f>
        <v>20000</v>
      </c>
      <c r="E1114" s="70">
        <f t="shared" si="248"/>
        <v>40.816326530612244</v>
      </c>
    </row>
    <row r="1115" spans="1:5" s="16" customFormat="1" ht="18.75" customHeight="1" x14ac:dyDescent="0.2">
      <c r="A1115" s="48">
        <v>511200</v>
      </c>
      <c r="B1115" s="49" t="s">
        <v>274</v>
      </c>
      <c r="C1115" s="57">
        <v>15000</v>
      </c>
      <c r="D1115" s="66">
        <v>10000</v>
      </c>
      <c r="E1115" s="67">
        <f t="shared" si="248"/>
        <v>66.666666666666657</v>
      </c>
    </row>
    <row r="1116" spans="1:5" s="16" customFormat="1" x14ac:dyDescent="0.2">
      <c r="A1116" s="48">
        <v>511300</v>
      </c>
      <c r="B1116" s="49" t="s">
        <v>275</v>
      </c>
      <c r="C1116" s="57">
        <v>34000</v>
      </c>
      <c r="D1116" s="66">
        <v>10000</v>
      </c>
      <c r="E1116" s="67">
        <f t="shared" si="248"/>
        <v>29.411764705882355</v>
      </c>
    </row>
    <row r="1117" spans="1:5" s="16" customFormat="1" ht="19.5" x14ac:dyDescent="0.2">
      <c r="A1117" s="68">
        <v>516000</v>
      </c>
      <c r="B1117" s="59" t="s">
        <v>284</v>
      </c>
      <c r="C1117" s="69">
        <f>C1118</f>
        <v>1999.9999999999998</v>
      </c>
      <c r="D1117" s="69">
        <f t="shared" ref="D1117" si="254">D1118</f>
        <v>2500</v>
      </c>
      <c r="E1117" s="70">
        <f t="shared" si="248"/>
        <v>125.00000000000003</v>
      </c>
    </row>
    <row r="1118" spans="1:5" s="16" customFormat="1" x14ac:dyDescent="0.2">
      <c r="A1118" s="48">
        <v>516100</v>
      </c>
      <c r="B1118" s="49" t="s">
        <v>284</v>
      </c>
      <c r="C1118" s="57">
        <v>1999.9999999999998</v>
      </c>
      <c r="D1118" s="66">
        <v>2500</v>
      </c>
      <c r="E1118" s="67">
        <f t="shared" si="248"/>
        <v>125.00000000000003</v>
      </c>
    </row>
    <row r="1119" spans="1:5" s="16" customFormat="1" x14ac:dyDescent="0.2">
      <c r="A1119" s="24"/>
      <c r="B1119" s="63" t="s">
        <v>324</v>
      </c>
      <c r="C1119" s="75">
        <f>C1091+C1113</f>
        <v>1800700</v>
      </c>
      <c r="D1119" s="75">
        <f>D1091+D1113</f>
        <v>1975400</v>
      </c>
      <c r="E1119" s="76">
        <f t="shared" si="248"/>
        <v>109.70178264008442</v>
      </c>
    </row>
    <row r="1120" spans="1:5" s="16" customFormat="1" x14ac:dyDescent="0.2">
      <c r="A1120" s="28"/>
      <c r="B1120" s="33"/>
      <c r="C1120" s="34"/>
      <c r="D1120" s="34"/>
      <c r="E1120" s="51"/>
    </row>
    <row r="1121" spans="1:5" s="16" customFormat="1" x14ac:dyDescent="0.2">
      <c r="A1121" s="45"/>
      <c r="B1121" s="33"/>
      <c r="C1121" s="66"/>
      <c r="D1121" s="66"/>
      <c r="E1121" s="67"/>
    </row>
    <row r="1122" spans="1:5" s="16" customFormat="1" ht="19.5" x14ac:dyDescent="0.2">
      <c r="A1122" s="48" t="s">
        <v>384</v>
      </c>
      <c r="B1122" s="59"/>
      <c r="C1122" s="66"/>
      <c r="D1122" s="66"/>
      <c r="E1122" s="67"/>
    </row>
    <row r="1123" spans="1:5" s="16" customFormat="1" ht="19.5" x14ac:dyDescent="0.2">
      <c r="A1123" s="48" t="s">
        <v>376</v>
      </c>
      <c r="B1123" s="59"/>
      <c r="C1123" s="66"/>
      <c r="D1123" s="66"/>
      <c r="E1123" s="67"/>
    </row>
    <row r="1124" spans="1:5" s="16" customFormat="1" ht="19.5" x14ac:dyDescent="0.2">
      <c r="A1124" s="48" t="s">
        <v>385</v>
      </c>
      <c r="B1124" s="59"/>
      <c r="C1124" s="66"/>
      <c r="D1124" s="66"/>
      <c r="E1124" s="67"/>
    </row>
    <row r="1125" spans="1:5" s="16" customFormat="1" ht="19.5" x14ac:dyDescent="0.2">
      <c r="A1125" s="48" t="s">
        <v>386</v>
      </c>
      <c r="B1125" s="59"/>
      <c r="C1125" s="66"/>
      <c r="D1125" s="66"/>
      <c r="E1125" s="67"/>
    </row>
    <row r="1126" spans="1:5" s="16" customFormat="1" x14ac:dyDescent="0.2">
      <c r="A1126" s="48"/>
      <c r="B1126" s="50"/>
      <c r="C1126" s="34"/>
      <c r="D1126" s="34"/>
      <c r="E1126" s="51"/>
    </row>
    <row r="1127" spans="1:5" s="16" customFormat="1" ht="19.5" x14ac:dyDescent="0.2">
      <c r="A1127" s="68">
        <v>410000</v>
      </c>
      <c r="B1127" s="53" t="s">
        <v>42</v>
      </c>
      <c r="C1127" s="69">
        <f t="shared" ref="C1127" si="255">C1128+C1133</f>
        <v>12345500</v>
      </c>
      <c r="D1127" s="69">
        <f t="shared" ref="D1127" si="256">D1128+D1133</f>
        <v>13644000</v>
      </c>
      <c r="E1127" s="70">
        <f t="shared" si="248"/>
        <v>110.5180025110364</v>
      </c>
    </row>
    <row r="1128" spans="1:5" s="16" customFormat="1" ht="19.5" x14ac:dyDescent="0.2">
      <c r="A1128" s="68">
        <v>411000</v>
      </c>
      <c r="B1128" s="53" t="s">
        <v>43</v>
      </c>
      <c r="C1128" s="69">
        <f t="shared" ref="C1128" si="257">SUM(C1129:C1132)</f>
        <v>11984000</v>
      </c>
      <c r="D1128" s="69">
        <f t="shared" ref="D1128" si="258">SUM(D1129:D1132)</f>
        <v>13282500</v>
      </c>
      <c r="E1128" s="70">
        <f t="shared" si="248"/>
        <v>110.83528037383176</v>
      </c>
    </row>
    <row r="1129" spans="1:5" s="16" customFormat="1" x14ac:dyDescent="0.2">
      <c r="A1129" s="48">
        <v>411100</v>
      </c>
      <c r="B1129" s="49" t="s">
        <v>44</v>
      </c>
      <c r="C1129" s="57">
        <v>11544000</v>
      </c>
      <c r="D1129" s="66">
        <f>-400000+13131400</f>
        <v>12731400</v>
      </c>
      <c r="E1129" s="67">
        <f t="shared" si="248"/>
        <v>110.28586278586279</v>
      </c>
    </row>
    <row r="1130" spans="1:5" s="16" customFormat="1" ht="37.5" x14ac:dyDescent="0.2">
      <c r="A1130" s="48">
        <v>411200</v>
      </c>
      <c r="B1130" s="49" t="s">
        <v>45</v>
      </c>
      <c r="C1130" s="57">
        <v>160000</v>
      </c>
      <c r="D1130" s="66">
        <v>310000</v>
      </c>
      <c r="E1130" s="67">
        <f t="shared" si="248"/>
        <v>193.75</v>
      </c>
    </row>
    <row r="1131" spans="1:5" s="16" customFormat="1" ht="37.5" x14ac:dyDescent="0.2">
      <c r="A1131" s="48">
        <v>411300</v>
      </c>
      <c r="B1131" s="49" t="s">
        <v>46</v>
      </c>
      <c r="C1131" s="57">
        <v>200000</v>
      </c>
      <c r="D1131" s="66">
        <v>151200</v>
      </c>
      <c r="E1131" s="67">
        <f t="shared" si="248"/>
        <v>75.599999999999994</v>
      </c>
    </row>
    <row r="1132" spans="1:5" s="16" customFormat="1" x14ac:dyDescent="0.2">
      <c r="A1132" s="48">
        <v>411400</v>
      </c>
      <c r="B1132" s="49" t="s">
        <v>47</v>
      </c>
      <c r="C1132" s="57">
        <v>80000</v>
      </c>
      <c r="D1132" s="66">
        <v>89900</v>
      </c>
      <c r="E1132" s="67">
        <f t="shared" si="248"/>
        <v>112.375</v>
      </c>
    </row>
    <row r="1133" spans="1:5" s="16" customFormat="1" ht="19.5" x14ac:dyDescent="0.2">
      <c r="A1133" s="68">
        <v>412000</v>
      </c>
      <c r="B1133" s="59" t="s">
        <v>48</v>
      </c>
      <c r="C1133" s="69">
        <f>SUM(C1134:C1140)</f>
        <v>361500</v>
      </c>
      <c r="D1133" s="69">
        <f>SUM(D1134:D1140)</f>
        <v>361500</v>
      </c>
      <c r="E1133" s="70">
        <f t="shared" si="248"/>
        <v>100</v>
      </c>
    </row>
    <row r="1134" spans="1:5" s="16" customFormat="1" x14ac:dyDescent="0.2">
      <c r="A1134" s="48">
        <v>412100</v>
      </c>
      <c r="B1134" s="49" t="s">
        <v>49</v>
      </c>
      <c r="C1134" s="57">
        <v>9000</v>
      </c>
      <c r="D1134" s="66">
        <v>8000</v>
      </c>
      <c r="E1134" s="67">
        <f t="shared" si="248"/>
        <v>88.888888888888886</v>
      </c>
    </row>
    <row r="1135" spans="1:5" s="16" customFormat="1" ht="37.5" x14ac:dyDescent="0.2">
      <c r="A1135" s="48">
        <v>412200</v>
      </c>
      <c r="B1135" s="49" t="s">
        <v>50</v>
      </c>
      <c r="C1135" s="57">
        <v>280000</v>
      </c>
      <c r="D1135" s="66">
        <v>280000</v>
      </c>
      <c r="E1135" s="67">
        <f t="shared" si="248"/>
        <v>100</v>
      </c>
    </row>
    <row r="1136" spans="1:5" s="16" customFormat="1" x14ac:dyDescent="0.2">
      <c r="A1136" s="48">
        <v>412300</v>
      </c>
      <c r="B1136" s="49" t="s">
        <v>51</v>
      </c>
      <c r="C1136" s="57">
        <v>14000.000000000004</v>
      </c>
      <c r="D1136" s="66">
        <v>12000</v>
      </c>
      <c r="E1136" s="67">
        <f t="shared" si="248"/>
        <v>85.714285714285694</v>
      </c>
    </row>
    <row r="1137" spans="1:5" s="16" customFormat="1" x14ac:dyDescent="0.2">
      <c r="A1137" s="48">
        <v>412400</v>
      </c>
      <c r="B1137" s="49" t="s">
        <v>53</v>
      </c>
      <c r="C1137" s="57">
        <v>500</v>
      </c>
      <c r="D1137" s="66">
        <v>500</v>
      </c>
      <c r="E1137" s="67">
        <f t="shared" si="248"/>
        <v>100</v>
      </c>
    </row>
    <row r="1138" spans="1:5" s="16" customFormat="1" x14ac:dyDescent="0.2">
      <c r="A1138" s="48">
        <v>412500</v>
      </c>
      <c r="B1138" s="49" t="s">
        <v>55</v>
      </c>
      <c r="C1138" s="57">
        <v>3000.0000000000036</v>
      </c>
      <c r="D1138" s="66">
        <v>5000</v>
      </c>
      <c r="E1138" s="67">
        <f t="shared" si="248"/>
        <v>166.66666666666649</v>
      </c>
    </row>
    <row r="1139" spans="1:5" s="16" customFormat="1" x14ac:dyDescent="0.2">
      <c r="A1139" s="48">
        <v>412900</v>
      </c>
      <c r="B1139" s="60" t="s">
        <v>75</v>
      </c>
      <c r="C1139" s="57">
        <v>35000</v>
      </c>
      <c r="D1139" s="66">
        <v>35000</v>
      </c>
      <c r="E1139" s="67">
        <f t="shared" si="248"/>
        <v>100</v>
      </c>
    </row>
    <row r="1140" spans="1:5" s="16" customFormat="1" x14ac:dyDescent="0.2">
      <c r="A1140" s="48">
        <v>412900</v>
      </c>
      <c r="B1140" s="60" t="s">
        <v>78</v>
      </c>
      <c r="C1140" s="57">
        <v>20000</v>
      </c>
      <c r="D1140" s="66">
        <v>21000</v>
      </c>
      <c r="E1140" s="67">
        <f t="shared" si="248"/>
        <v>105</v>
      </c>
    </row>
    <row r="1141" spans="1:5" s="71" customFormat="1" ht="19.5" x14ac:dyDescent="0.2">
      <c r="A1141" s="68">
        <v>630000</v>
      </c>
      <c r="B1141" s="59" t="s">
        <v>305</v>
      </c>
      <c r="C1141" s="69">
        <f t="shared" ref="C1141" si="259">C1142+C1144</f>
        <v>225300</v>
      </c>
      <c r="D1141" s="69">
        <f t="shared" ref="D1141" si="260">D1142+D1144</f>
        <v>260000</v>
      </c>
      <c r="E1141" s="70">
        <f t="shared" si="248"/>
        <v>115.40168664003552</v>
      </c>
    </row>
    <row r="1142" spans="1:5" s="71" customFormat="1" ht="19.5" x14ac:dyDescent="0.2">
      <c r="A1142" s="68">
        <v>631000</v>
      </c>
      <c r="B1142" s="59" t="s">
        <v>306</v>
      </c>
      <c r="C1142" s="69">
        <f>C1143</f>
        <v>300</v>
      </c>
      <c r="D1142" s="69">
        <f t="shared" ref="D1142" si="261">D1143</f>
        <v>0</v>
      </c>
      <c r="E1142" s="70">
        <f t="shared" si="248"/>
        <v>0</v>
      </c>
    </row>
    <row r="1143" spans="1:5" s="16" customFormat="1" x14ac:dyDescent="0.2">
      <c r="A1143" s="48">
        <v>631900</v>
      </c>
      <c r="B1143" s="49" t="s">
        <v>309</v>
      </c>
      <c r="C1143" s="57">
        <v>300</v>
      </c>
      <c r="D1143" s="66">
        <v>0</v>
      </c>
      <c r="E1143" s="67">
        <f t="shared" si="248"/>
        <v>0</v>
      </c>
    </row>
    <row r="1144" spans="1:5" s="71" customFormat="1" ht="19.5" x14ac:dyDescent="0.2">
      <c r="A1144" s="68">
        <v>638000</v>
      </c>
      <c r="B1144" s="59" t="s">
        <v>314</v>
      </c>
      <c r="C1144" s="69">
        <f>C1145</f>
        <v>225000</v>
      </c>
      <c r="D1144" s="69">
        <f t="shared" ref="D1144" si="262">D1145</f>
        <v>260000</v>
      </c>
      <c r="E1144" s="70">
        <f t="shared" si="248"/>
        <v>115.55555555555554</v>
      </c>
    </row>
    <row r="1145" spans="1:5" s="16" customFormat="1" x14ac:dyDescent="0.2">
      <c r="A1145" s="48">
        <v>638100</v>
      </c>
      <c r="B1145" s="49" t="s">
        <v>315</v>
      </c>
      <c r="C1145" s="57">
        <v>225000</v>
      </c>
      <c r="D1145" s="66">
        <v>260000</v>
      </c>
      <c r="E1145" s="67">
        <f t="shared" si="248"/>
        <v>115.55555555555554</v>
      </c>
    </row>
    <row r="1146" spans="1:5" s="16" customFormat="1" x14ac:dyDescent="0.2">
      <c r="A1146" s="77"/>
      <c r="B1146" s="63" t="s">
        <v>324</v>
      </c>
      <c r="C1146" s="75">
        <f>C1127+C1141</f>
        <v>12570800</v>
      </c>
      <c r="D1146" s="75">
        <f>D1127+D1141</f>
        <v>13904000</v>
      </c>
      <c r="E1146" s="76">
        <f t="shared" si="248"/>
        <v>110.60553027651383</v>
      </c>
    </row>
    <row r="1147" spans="1:5" s="16" customFormat="1" x14ac:dyDescent="0.2">
      <c r="A1147" s="28"/>
      <c r="B1147" s="49"/>
      <c r="C1147" s="66"/>
      <c r="D1147" s="66"/>
      <c r="E1147" s="67"/>
    </row>
    <row r="1148" spans="1:5" s="16" customFormat="1" x14ac:dyDescent="0.2">
      <c r="A1148" s="45"/>
      <c r="B1148" s="33"/>
      <c r="C1148" s="66"/>
      <c r="D1148" s="66"/>
      <c r="E1148" s="67"/>
    </row>
    <row r="1149" spans="1:5" s="16" customFormat="1" ht="19.5" x14ac:dyDescent="0.2">
      <c r="A1149" s="48" t="s">
        <v>642</v>
      </c>
      <c r="B1149" s="59"/>
      <c r="C1149" s="66"/>
      <c r="D1149" s="66"/>
      <c r="E1149" s="67"/>
    </row>
    <row r="1150" spans="1:5" s="16" customFormat="1" ht="19.5" x14ac:dyDescent="0.2">
      <c r="A1150" s="48" t="s">
        <v>376</v>
      </c>
      <c r="B1150" s="59"/>
      <c r="C1150" s="66"/>
      <c r="D1150" s="66"/>
      <c r="E1150" s="67"/>
    </row>
    <row r="1151" spans="1:5" s="16" customFormat="1" ht="19.5" x14ac:dyDescent="0.2">
      <c r="A1151" s="48" t="s">
        <v>361</v>
      </c>
      <c r="B1151" s="59"/>
      <c r="C1151" s="66"/>
      <c r="D1151" s="66"/>
      <c r="E1151" s="67"/>
    </row>
    <row r="1152" spans="1:5" s="16" customFormat="1" ht="19.5" x14ac:dyDescent="0.2">
      <c r="A1152" s="48" t="s">
        <v>323</v>
      </c>
      <c r="B1152" s="59"/>
      <c r="C1152" s="66"/>
      <c r="D1152" s="66"/>
      <c r="E1152" s="67"/>
    </row>
    <row r="1153" spans="1:5" s="16" customFormat="1" x14ac:dyDescent="0.2">
      <c r="A1153" s="48"/>
      <c r="B1153" s="50"/>
      <c r="C1153" s="34"/>
      <c r="D1153" s="34"/>
      <c r="E1153" s="51"/>
    </row>
    <row r="1154" spans="1:5" s="16" customFormat="1" ht="19.5" x14ac:dyDescent="0.2">
      <c r="A1154" s="68">
        <v>410000</v>
      </c>
      <c r="B1154" s="53" t="s">
        <v>42</v>
      </c>
      <c r="C1154" s="69">
        <f t="shared" ref="C1154" si="263">C1155+C1160</f>
        <v>775700</v>
      </c>
      <c r="D1154" s="69">
        <f t="shared" ref="D1154" si="264">D1155+D1160</f>
        <v>831300</v>
      </c>
      <c r="E1154" s="70">
        <f t="shared" si="248"/>
        <v>107.16771947918009</v>
      </c>
    </row>
    <row r="1155" spans="1:5" s="16" customFormat="1" ht="19.5" x14ac:dyDescent="0.2">
      <c r="A1155" s="68">
        <v>411000</v>
      </c>
      <c r="B1155" s="53" t="s">
        <v>43</v>
      </c>
      <c r="C1155" s="69">
        <f t="shared" ref="C1155" si="265">SUM(C1156:C1159)</f>
        <v>764700</v>
      </c>
      <c r="D1155" s="69">
        <f t="shared" ref="D1155" si="266">SUM(D1156:D1159)</f>
        <v>821700</v>
      </c>
      <c r="E1155" s="70">
        <f t="shared" ref="E1155:E1200" si="267">D1155/C1155*100</f>
        <v>107.45390349156531</v>
      </c>
    </row>
    <row r="1156" spans="1:5" s="16" customFormat="1" x14ac:dyDescent="0.2">
      <c r="A1156" s="48">
        <v>411100</v>
      </c>
      <c r="B1156" s="49" t="s">
        <v>44</v>
      </c>
      <c r="C1156" s="57">
        <v>731400</v>
      </c>
      <c r="D1156" s="66">
        <v>795000</v>
      </c>
      <c r="E1156" s="67">
        <f t="shared" si="267"/>
        <v>108.69565217391303</v>
      </c>
    </row>
    <row r="1157" spans="1:5" s="16" customFormat="1" ht="37.5" x14ac:dyDescent="0.2">
      <c r="A1157" s="48">
        <v>411200</v>
      </c>
      <c r="B1157" s="49" t="s">
        <v>45</v>
      </c>
      <c r="C1157" s="57">
        <v>15300</v>
      </c>
      <c r="D1157" s="66">
        <v>13400</v>
      </c>
      <c r="E1157" s="67">
        <f t="shared" si="267"/>
        <v>87.58169934640523</v>
      </c>
    </row>
    <row r="1158" spans="1:5" s="16" customFormat="1" ht="37.5" x14ac:dyDescent="0.2">
      <c r="A1158" s="48">
        <v>411300</v>
      </c>
      <c r="B1158" s="49" t="s">
        <v>46</v>
      </c>
      <c r="C1158" s="57">
        <v>12000</v>
      </c>
      <c r="D1158" s="66">
        <v>3000</v>
      </c>
      <c r="E1158" s="67">
        <f t="shared" si="267"/>
        <v>25</v>
      </c>
    </row>
    <row r="1159" spans="1:5" s="16" customFormat="1" x14ac:dyDescent="0.2">
      <c r="A1159" s="48">
        <v>411400</v>
      </c>
      <c r="B1159" s="49" t="s">
        <v>47</v>
      </c>
      <c r="C1159" s="57">
        <v>6000</v>
      </c>
      <c r="D1159" s="66">
        <v>10300</v>
      </c>
      <c r="E1159" s="67">
        <f t="shared" si="267"/>
        <v>171.66666666666666</v>
      </c>
    </row>
    <row r="1160" spans="1:5" s="16" customFormat="1" ht="19.5" x14ac:dyDescent="0.2">
      <c r="A1160" s="68">
        <v>412000</v>
      </c>
      <c r="B1160" s="59" t="s">
        <v>48</v>
      </c>
      <c r="C1160" s="69">
        <f>SUM(C1161:C1163)</f>
        <v>11000</v>
      </c>
      <c r="D1160" s="69">
        <f>SUM(D1161:D1163)</f>
        <v>9600</v>
      </c>
      <c r="E1160" s="70">
        <f t="shared" si="267"/>
        <v>87.272727272727266</v>
      </c>
    </row>
    <row r="1161" spans="1:5" s="16" customFormat="1" ht="37.5" x14ac:dyDescent="0.2">
      <c r="A1161" s="48">
        <v>412200</v>
      </c>
      <c r="B1161" s="49" t="s">
        <v>50</v>
      </c>
      <c r="C1161" s="57">
        <v>7000</v>
      </c>
      <c r="D1161" s="66">
        <v>7000</v>
      </c>
      <c r="E1161" s="67">
        <f t="shared" si="267"/>
        <v>100</v>
      </c>
    </row>
    <row r="1162" spans="1:5" s="16" customFormat="1" x14ac:dyDescent="0.2">
      <c r="A1162" s="48">
        <v>412700</v>
      </c>
      <c r="B1162" s="49" t="s">
        <v>58</v>
      </c>
      <c r="C1162" s="57">
        <v>2500.0000000000005</v>
      </c>
      <c r="D1162" s="66">
        <v>1100</v>
      </c>
      <c r="E1162" s="67">
        <f t="shared" si="267"/>
        <v>43.999999999999993</v>
      </c>
    </row>
    <row r="1163" spans="1:5" s="16" customFormat="1" x14ac:dyDescent="0.2">
      <c r="A1163" s="48">
        <v>412900</v>
      </c>
      <c r="B1163" s="60" t="s">
        <v>78</v>
      </c>
      <c r="C1163" s="57">
        <v>1500</v>
      </c>
      <c r="D1163" s="66">
        <v>1500</v>
      </c>
      <c r="E1163" s="67">
        <f t="shared" si="267"/>
        <v>100</v>
      </c>
    </row>
    <row r="1164" spans="1:5" s="16" customFormat="1" ht="19.5" x14ac:dyDescent="0.2">
      <c r="A1164" s="68">
        <v>510000</v>
      </c>
      <c r="B1164" s="59" t="s">
        <v>271</v>
      </c>
      <c r="C1164" s="69">
        <f>C1165</f>
        <v>3000</v>
      </c>
      <c r="D1164" s="69">
        <f t="shared" ref="D1164" si="268">D1165</f>
        <v>1000</v>
      </c>
      <c r="E1164" s="70">
        <f t="shared" si="267"/>
        <v>33.333333333333329</v>
      </c>
    </row>
    <row r="1165" spans="1:5" s="16" customFormat="1" ht="19.5" x14ac:dyDescent="0.2">
      <c r="A1165" s="68">
        <v>511000</v>
      </c>
      <c r="B1165" s="59" t="s">
        <v>272</v>
      </c>
      <c r="C1165" s="69">
        <f>SUM(C1166:C1166)</f>
        <v>3000</v>
      </c>
      <c r="D1165" s="69">
        <f t="shared" ref="D1165" si="269">SUM(D1166:D1166)</f>
        <v>1000</v>
      </c>
      <c r="E1165" s="70">
        <f t="shared" si="267"/>
        <v>33.333333333333329</v>
      </c>
    </row>
    <row r="1166" spans="1:5" s="16" customFormat="1" x14ac:dyDescent="0.2">
      <c r="A1166" s="48">
        <v>511300</v>
      </c>
      <c r="B1166" s="49" t="s">
        <v>275</v>
      </c>
      <c r="C1166" s="57">
        <v>3000</v>
      </c>
      <c r="D1166" s="66">
        <v>1000</v>
      </c>
      <c r="E1166" s="67">
        <f t="shared" si="267"/>
        <v>33.333333333333329</v>
      </c>
    </row>
    <row r="1167" spans="1:5" s="71" customFormat="1" ht="19.5" x14ac:dyDescent="0.2">
      <c r="A1167" s="68">
        <v>630000</v>
      </c>
      <c r="B1167" s="59" t="s">
        <v>305</v>
      </c>
      <c r="C1167" s="69">
        <f t="shared" ref="C1167:C1168" si="270">C1168</f>
        <v>6000</v>
      </c>
      <c r="D1167" s="69">
        <f t="shared" ref="D1167:D1168" si="271">D1168</f>
        <v>0</v>
      </c>
      <c r="E1167" s="70">
        <f t="shared" si="267"/>
        <v>0</v>
      </c>
    </row>
    <row r="1168" spans="1:5" s="71" customFormat="1" ht="19.5" x14ac:dyDescent="0.2">
      <c r="A1168" s="68">
        <v>638000</v>
      </c>
      <c r="B1168" s="59" t="s">
        <v>314</v>
      </c>
      <c r="C1168" s="69">
        <f t="shared" si="270"/>
        <v>6000</v>
      </c>
      <c r="D1168" s="69">
        <f t="shared" si="271"/>
        <v>0</v>
      </c>
      <c r="E1168" s="70">
        <f t="shared" si="267"/>
        <v>0</v>
      </c>
    </row>
    <row r="1169" spans="1:5" s="16" customFormat="1" x14ac:dyDescent="0.2">
      <c r="A1169" s="48">
        <v>638100</v>
      </c>
      <c r="B1169" s="49" t="s">
        <v>315</v>
      </c>
      <c r="C1169" s="57">
        <v>6000</v>
      </c>
      <c r="D1169" s="66">
        <v>0</v>
      </c>
      <c r="E1169" s="67">
        <f t="shared" si="267"/>
        <v>0</v>
      </c>
    </row>
    <row r="1170" spans="1:5" s="16" customFormat="1" x14ac:dyDescent="0.2">
      <c r="A1170" s="77"/>
      <c r="B1170" s="63" t="s">
        <v>324</v>
      </c>
      <c r="C1170" s="75">
        <f>C1154+C1164+C1167</f>
        <v>784700</v>
      </c>
      <c r="D1170" s="75">
        <f>D1154+D1164+D1167</f>
        <v>832300</v>
      </c>
      <c r="E1170" s="76">
        <f t="shared" si="267"/>
        <v>106.06601248884924</v>
      </c>
    </row>
    <row r="1171" spans="1:5" s="16" customFormat="1" x14ac:dyDescent="0.2">
      <c r="A1171" s="28"/>
      <c r="B1171" s="49"/>
      <c r="C1171" s="66"/>
      <c r="D1171" s="66"/>
      <c r="E1171" s="67"/>
    </row>
    <row r="1172" spans="1:5" s="16" customFormat="1" x14ac:dyDescent="0.2">
      <c r="A1172" s="45"/>
      <c r="B1172" s="33"/>
      <c r="C1172" s="66"/>
      <c r="D1172" s="66"/>
      <c r="E1172" s="67"/>
    </row>
    <row r="1173" spans="1:5" s="16" customFormat="1" ht="19.5" x14ac:dyDescent="0.2">
      <c r="A1173" s="48" t="s">
        <v>387</v>
      </c>
      <c r="B1173" s="59"/>
      <c r="C1173" s="66"/>
      <c r="D1173" s="66"/>
      <c r="E1173" s="67"/>
    </row>
    <row r="1174" spans="1:5" s="16" customFormat="1" ht="19.5" x14ac:dyDescent="0.2">
      <c r="A1174" s="48" t="s">
        <v>376</v>
      </c>
      <c r="B1174" s="59"/>
      <c r="C1174" s="66"/>
      <c r="D1174" s="66"/>
      <c r="E1174" s="67"/>
    </row>
    <row r="1175" spans="1:5" s="16" customFormat="1" ht="19.5" x14ac:dyDescent="0.2">
      <c r="A1175" s="48" t="s">
        <v>364</v>
      </c>
      <c r="B1175" s="59"/>
      <c r="C1175" s="66"/>
      <c r="D1175" s="66"/>
      <c r="E1175" s="67"/>
    </row>
    <row r="1176" spans="1:5" s="16" customFormat="1" ht="19.5" x14ac:dyDescent="0.2">
      <c r="A1176" s="48" t="s">
        <v>323</v>
      </c>
      <c r="B1176" s="59"/>
      <c r="C1176" s="66"/>
      <c r="D1176" s="66"/>
      <c r="E1176" s="67"/>
    </row>
    <row r="1177" spans="1:5" s="16" customFormat="1" x14ac:dyDescent="0.2">
      <c r="A1177" s="48"/>
      <c r="B1177" s="50"/>
      <c r="C1177" s="34"/>
      <c r="D1177" s="34"/>
      <c r="E1177" s="51"/>
    </row>
    <row r="1178" spans="1:5" s="16" customFormat="1" ht="19.5" x14ac:dyDescent="0.2">
      <c r="A1178" s="68">
        <v>410000</v>
      </c>
      <c r="B1178" s="53" t="s">
        <v>42</v>
      </c>
      <c r="C1178" s="69">
        <f>C1179+C1184</f>
        <v>806700</v>
      </c>
      <c r="D1178" s="69">
        <f>D1179+D1184</f>
        <v>885100</v>
      </c>
      <c r="E1178" s="70">
        <f t="shared" si="267"/>
        <v>109.7186066691459</v>
      </c>
    </row>
    <row r="1179" spans="1:5" s="16" customFormat="1" ht="19.5" x14ac:dyDescent="0.2">
      <c r="A1179" s="68">
        <v>411000</v>
      </c>
      <c r="B1179" s="53" t="s">
        <v>43</v>
      </c>
      <c r="C1179" s="69">
        <f t="shared" ref="C1179" si="272">SUM(C1180:C1183)</f>
        <v>740900</v>
      </c>
      <c r="D1179" s="69">
        <f t="shared" ref="D1179" si="273">SUM(D1180:D1183)</f>
        <v>825500</v>
      </c>
      <c r="E1179" s="70">
        <f t="shared" si="267"/>
        <v>111.41854501282225</v>
      </c>
    </row>
    <row r="1180" spans="1:5" s="16" customFormat="1" x14ac:dyDescent="0.2">
      <c r="A1180" s="48">
        <v>411100</v>
      </c>
      <c r="B1180" s="49" t="s">
        <v>44</v>
      </c>
      <c r="C1180" s="57">
        <v>710100</v>
      </c>
      <c r="D1180" s="66">
        <v>800000</v>
      </c>
      <c r="E1180" s="67">
        <f t="shared" si="267"/>
        <v>112.66018870581608</v>
      </c>
    </row>
    <row r="1181" spans="1:5" s="16" customFormat="1" ht="37.5" x14ac:dyDescent="0.2">
      <c r="A1181" s="48">
        <v>411200</v>
      </c>
      <c r="B1181" s="49" t="s">
        <v>45</v>
      </c>
      <c r="C1181" s="57">
        <v>16800</v>
      </c>
      <c r="D1181" s="66">
        <v>21500</v>
      </c>
      <c r="E1181" s="67">
        <f t="shared" si="267"/>
        <v>127.97619047619047</v>
      </c>
    </row>
    <row r="1182" spans="1:5" s="16" customFormat="1" ht="37.5" x14ac:dyDescent="0.2">
      <c r="A1182" s="48">
        <v>411300</v>
      </c>
      <c r="B1182" s="49" t="s">
        <v>46</v>
      </c>
      <c r="C1182" s="57">
        <v>11000</v>
      </c>
      <c r="D1182" s="66">
        <v>2000</v>
      </c>
      <c r="E1182" s="67">
        <f t="shared" si="267"/>
        <v>18.181818181818183</v>
      </c>
    </row>
    <row r="1183" spans="1:5" s="16" customFormat="1" x14ac:dyDescent="0.2">
      <c r="A1183" s="48">
        <v>411400</v>
      </c>
      <c r="B1183" s="49" t="s">
        <v>47</v>
      </c>
      <c r="C1183" s="57">
        <v>3000</v>
      </c>
      <c r="D1183" s="66">
        <v>2000</v>
      </c>
      <c r="E1183" s="67">
        <f t="shared" si="267"/>
        <v>66.666666666666657</v>
      </c>
    </row>
    <row r="1184" spans="1:5" s="16" customFormat="1" ht="19.5" x14ac:dyDescent="0.2">
      <c r="A1184" s="68">
        <v>412000</v>
      </c>
      <c r="B1184" s="59" t="s">
        <v>48</v>
      </c>
      <c r="C1184" s="69">
        <f>SUM(C1185:C1193)</f>
        <v>65800</v>
      </c>
      <c r="D1184" s="69">
        <f>SUM(D1185:D1193)</f>
        <v>59600</v>
      </c>
      <c r="E1184" s="70">
        <f t="shared" si="267"/>
        <v>90.577507598784194</v>
      </c>
    </row>
    <row r="1185" spans="1:5" s="16" customFormat="1" ht="37.5" x14ac:dyDescent="0.2">
      <c r="A1185" s="48">
        <v>412200</v>
      </c>
      <c r="B1185" s="49" t="s">
        <v>50</v>
      </c>
      <c r="C1185" s="57">
        <v>34800</v>
      </c>
      <c r="D1185" s="66">
        <v>32800</v>
      </c>
      <c r="E1185" s="67">
        <f t="shared" si="267"/>
        <v>94.252873563218387</v>
      </c>
    </row>
    <row r="1186" spans="1:5" s="16" customFormat="1" x14ac:dyDescent="0.2">
      <c r="A1186" s="48">
        <v>412300</v>
      </c>
      <c r="B1186" s="49" t="s">
        <v>51</v>
      </c>
      <c r="C1186" s="57">
        <v>8200</v>
      </c>
      <c r="D1186" s="66">
        <v>7700</v>
      </c>
      <c r="E1186" s="67">
        <f t="shared" si="267"/>
        <v>93.902439024390233</v>
      </c>
    </row>
    <row r="1187" spans="1:5" s="16" customFormat="1" x14ac:dyDescent="0.2">
      <c r="A1187" s="48">
        <v>412500</v>
      </c>
      <c r="B1187" s="49" t="s">
        <v>55</v>
      </c>
      <c r="C1187" s="57">
        <v>4000</v>
      </c>
      <c r="D1187" s="66">
        <v>4000</v>
      </c>
      <c r="E1187" s="67">
        <f t="shared" si="267"/>
        <v>100</v>
      </c>
    </row>
    <row r="1188" spans="1:5" s="16" customFormat="1" x14ac:dyDescent="0.2">
      <c r="A1188" s="48">
        <v>412600</v>
      </c>
      <c r="B1188" s="49" t="s">
        <v>56</v>
      </c>
      <c r="C1188" s="57">
        <v>3500</v>
      </c>
      <c r="D1188" s="66">
        <v>4000</v>
      </c>
      <c r="E1188" s="67">
        <f t="shared" si="267"/>
        <v>114.28571428571428</v>
      </c>
    </row>
    <row r="1189" spans="1:5" s="16" customFormat="1" x14ac:dyDescent="0.2">
      <c r="A1189" s="48">
        <v>412700</v>
      </c>
      <c r="B1189" s="49" t="s">
        <v>58</v>
      </c>
      <c r="C1189" s="57">
        <v>11000</v>
      </c>
      <c r="D1189" s="66">
        <v>5000</v>
      </c>
      <c r="E1189" s="67">
        <f t="shared" si="267"/>
        <v>45.454545454545453</v>
      </c>
    </row>
    <row r="1190" spans="1:5" s="16" customFormat="1" x14ac:dyDescent="0.2">
      <c r="A1190" s="48">
        <v>412900</v>
      </c>
      <c r="B1190" s="49" t="s">
        <v>75</v>
      </c>
      <c r="C1190" s="57">
        <v>999.99999999999989</v>
      </c>
      <c r="D1190" s="66">
        <v>3000</v>
      </c>
      <c r="E1190" s="67">
        <f t="shared" si="267"/>
        <v>300.00000000000006</v>
      </c>
    </row>
    <row r="1191" spans="1:5" s="16" customFormat="1" x14ac:dyDescent="0.2">
      <c r="A1191" s="48">
        <v>412900</v>
      </c>
      <c r="B1191" s="60" t="s">
        <v>76</v>
      </c>
      <c r="C1191" s="57">
        <v>1500</v>
      </c>
      <c r="D1191" s="66">
        <v>1500</v>
      </c>
      <c r="E1191" s="67">
        <f t="shared" si="267"/>
        <v>100</v>
      </c>
    </row>
    <row r="1192" spans="1:5" s="16" customFormat="1" x14ac:dyDescent="0.2">
      <c r="A1192" s="48">
        <v>412900</v>
      </c>
      <c r="B1192" s="60" t="s">
        <v>77</v>
      </c>
      <c r="C1192" s="57">
        <v>200</v>
      </c>
      <c r="D1192" s="66">
        <v>0</v>
      </c>
      <c r="E1192" s="67">
        <f t="shared" si="267"/>
        <v>0</v>
      </c>
    </row>
    <row r="1193" spans="1:5" s="16" customFormat="1" x14ac:dyDescent="0.2">
      <c r="A1193" s="48">
        <v>412900</v>
      </c>
      <c r="B1193" s="60" t="s">
        <v>78</v>
      </c>
      <c r="C1193" s="57">
        <v>1600</v>
      </c>
      <c r="D1193" s="66">
        <v>1600</v>
      </c>
      <c r="E1193" s="67">
        <f t="shared" si="267"/>
        <v>100</v>
      </c>
    </row>
    <row r="1194" spans="1:5" s="71" customFormat="1" ht="19.5" x14ac:dyDescent="0.2">
      <c r="A1194" s="68">
        <v>510000</v>
      </c>
      <c r="B1194" s="59" t="s">
        <v>271</v>
      </c>
      <c r="C1194" s="69">
        <f>C1195</f>
        <v>1200</v>
      </c>
      <c r="D1194" s="69">
        <f>D1195</f>
        <v>0</v>
      </c>
      <c r="E1194" s="70">
        <f t="shared" si="267"/>
        <v>0</v>
      </c>
    </row>
    <row r="1195" spans="1:5" s="71" customFormat="1" ht="19.5" x14ac:dyDescent="0.2">
      <c r="A1195" s="68">
        <v>516000</v>
      </c>
      <c r="B1195" s="59" t="s">
        <v>284</v>
      </c>
      <c r="C1195" s="69">
        <f t="shared" ref="C1195" si="274">C1196</f>
        <v>1200</v>
      </c>
      <c r="D1195" s="69">
        <f t="shared" ref="D1195" si="275">D1196</f>
        <v>0</v>
      </c>
      <c r="E1195" s="70">
        <f t="shared" si="267"/>
        <v>0</v>
      </c>
    </row>
    <row r="1196" spans="1:5" s="16" customFormat="1" x14ac:dyDescent="0.2">
      <c r="A1196" s="48">
        <v>516100</v>
      </c>
      <c r="B1196" s="49" t="s">
        <v>284</v>
      </c>
      <c r="C1196" s="57">
        <v>1200</v>
      </c>
      <c r="D1196" s="66">
        <v>0</v>
      </c>
      <c r="E1196" s="67">
        <f t="shared" si="267"/>
        <v>0</v>
      </c>
    </row>
    <row r="1197" spans="1:5" s="71" customFormat="1" ht="19.5" x14ac:dyDescent="0.2">
      <c r="A1197" s="68">
        <v>630000</v>
      </c>
      <c r="B1197" s="59" t="s">
        <v>305</v>
      </c>
      <c r="C1197" s="69">
        <f>C1198</f>
        <v>37600</v>
      </c>
      <c r="D1197" s="69">
        <f>D1198</f>
        <v>0</v>
      </c>
      <c r="E1197" s="70">
        <f t="shared" si="267"/>
        <v>0</v>
      </c>
    </row>
    <row r="1198" spans="1:5" s="71" customFormat="1" ht="19.5" x14ac:dyDescent="0.2">
      <c r="A1198" s="68">
        <v>638000</v>
      </c>
      <c r="B1198" s="59" t="s">
        <v>314</v>
      </c>
      <c r="C1198" s="69">
        <f>C1199</f>
        <v>37600</v>
      </c>
      <c r="D1198" s="69">
        <f t="shared" ref="D1198" si="276">D1199</f>
        <v>0</v>
      </c>
      <c r="E1198" s="70">
        <f t="shared" si="267"/>
        <v>0</v>
      </c>
    </row>
    <row r="1199" spans="1:5" s="16" customFormat="1" x14ac:dyDescent="0.2">
      <c r="A1199" s="48">
        <v>638100</v>
      </c>
      <c r="B1199" s="49" t="s">
        <v>315</v>
      </c>
      <c r="C1199" s="57">
        <v>37600</v>
      </c>
      <c r="D1199" s="66">
        <v>0</v>
      </c>
      <c r="E1199" s="67">
        <f t="shared" si="267"/>
        <v>0</v>
      </c>
    </row>
    <row r="1200" spans="1:5" s="16" customFormat="1" x14ac:dyDescent="0.2">
      <c r="A1200" s="77"/>
      <c r="B1200" s="63" t="s">
        <v>324</v>
      </c>
      <c r="C1200" s="75">
        <f>C1178+C1197+C1194</f>
        <v>845500</v>
      </c>
      <c r="D1200" s="75">
        <f>D1178+D1197+D1194</f>
        <v>885100</v>
      </c>
      <c r="E1200" s="76">
        <f t="shared" si="267"/>
        <v>104.68361916026021</v>
      </c>
    </row>
    <row r="1201" spans="1:5" s="16" customFormat="1" x14ac:dyDescent="0.2">
      <c r="A1201" s="32"/>
      <c r="B1201" s="90"/>
      <c r="C1201" s="34"/>
      <c r="D1201" s="34"/>
      <c r="E1201" s="51"/>
    </row>
    <row r="1202" spans="1:5" s="16" customFormat="1" x14ac:dyDescent="0.2">
      <c r="A1202" s="45"/>
      <c r="B1202" s="33"/>
      <c r="C1202" s="66"/>
      <c r="D1202" s="66"/>
      <c r="E1202" s="67"/>
    </row>
    <row r="1203" spans="1:5" s="16" customFormat="1" ht="19.5" x14ac:dyDescent="0.2">
      <c r="A1203" s="48" t="s">
        <v>388</v>
      </c>
      <c r="B1203" s="59"/>
      <c r="C1203" s="66"/>
      <c r="D1203" s="66"/>
      <c r="E1203" s="67"/>
    </row>
    <row r="1204" spans="1:5" s="16" customFormat="1" ht="19.5" x14ac:dyDescent="0.2">
      <c r="A1204" s="48" t="s">
        <v>376</v>
      </c>
      <c r="B1204" s="59"/>
      <c r="C1204" s="66"/>
      <c r="D1204" s="66"/>
      <c r="E1204" s="67"/>
    </row>
    <row r="1205" spans="1:5" s="16" customFormat="1" ht="19.5" x14ac:dyDescent="0.2">
      <c r="A1205" s="48" t="s">
        <v>368</v>
      </c>
      <c r="B1205" s="59"/>
      <c r="C1205" s="66"/>
      <c r="D1205" s="66"/>
      <c r="E1205" s="67"/>
    </row>
    <row r="1206" spans="1:5" s="16" customFormat="1" ht="19.5" x14ac:dyDescent="0.2">
      <c r="A1206" s="48" t="s">
        <v>323</v>
      </c>
      <c r="B1206" s="59"/>
      <c r="C1206" s="66"/>
      <c r="D1206" s="66"/>
      <c r="E1206" s="67"/>
    </row>
    <row r="1207" spans="1:5" s="16" customFormat="1" x14ac:dyDescent="0.2">
      <c r="A1207" s="48"/>
      <c r="B1207" s="50"/>
      <c r="C1207" s="34"/>
      <c r="D1207" s="34"/>
      <c r="E1207" s="51"/>
    </row>
    <row r="1208" spans="1:5" s="16" customFormat="1" ht="19.5" x14ac:dyDescent="0.2">
      <c r="A1208" s="68">
        <v>410000</v>
      </c>
      <c r="B1208" s="53" t="s">
        <v>42</v>
      </c>
      <c r="C1208" s="69">
        <f t="shared" ref="C1208" si="277">C1209+C1214+C1227</f>
        <v>2260600.0000000019</v>
      </c>
      <c r="D1208" s="69">
        <f t="shared" ref="D1208" si="278">D1209+D1214+D1227</f>
        <v>578600</v>
      </c>
      <c r="E1208" s="70">
        <f t="shared" ref="E1208:E1235" si="279">D1208/C1208*100</f>
        <v>25.594974785455165</v>
      </c>
    </row>
    <row r="1209" spans="1:5" s="16" customFormat="1" ht="19.5" x14ac:dyDescent="0.2">
      <c r="A1209" s="68">
        <v>411000</v>
      </c>
      <c r="B1209" s="53" t="s">
        <v>43</v>
      </c>
      <c r="C1209" s="69">
        <f t="shared" ref="C1209" si="280">SUM(C1210:C1213)</f>
        <v>215500</v>
      </c>
      <c r="D1209" s="69">
        <f t="shared" ref="D1209" si="281">SUM(D1210:D1213)</f>
        <v>233400</v>
      </c>
      <c r="E1209" s="70">
        <f t="shared" si="279"/>
        <v>108.3062645011601</v>
      </c>
    </row>
    <row r="1210" spans="1:5" s="16" customFormat="1" x14ac:dyDescent="0.2">
      <c r="A1210" s="48">
        <v>411100</v>
      </c>
      <c r="B1210" s="49" t="s">
        <v>44</v>
      </c>
      <c r="C1210" s="57">
        <v>206400</v>
      </c>
      <c r="D1210" s="66">
        <v>217700</v>
      </c>
      <c r="E1210" s="67">
        <f t="shared" si="279"/>
        <v>105.47480620155039</v>
      </c>
    </row>
    <row r="1211" spans="1:5" s="16" customFormat="1" ht="37.5" x14ac:dyDescent="0.2">
      <c r="A1211" s="48">
        <v>411200</v>
      </c>
      <c r="B1211" s="49" t="s">
        <v>45</v>
      </c>
      <c r="C1211" s="57">
        <v>8100</v>
      </c>
      <c r="D1211" s="66">
        <v>7600</v>
      </c>
      <c r="E1211" s="67">
        <f t="shared" si="279"/>
        <v>93.827160493827151</v>
      </c>
    </row>
    <row r="1212" spans="1:5" s="16" customFormat="1" ht="37.5" x14ac:dyDescent="0.2">
      <c r="A1212" s="48">
        <v>411300</v>
      </c>
      <c r="B1212" s="49" t="s">
        <v>46</v>
      </c>
      <c r="C1212" s="57">
        <v>1000</v>
      </c>
      <c r="D1212" s="66">
        <v>3000</v>
      </c>
      <c r="E1212" s="67">
        <f t="shared" si="279"/>
        <v>300</v>
      </c>
    </row>
    <row r="1213" spans="1:5" s="16" customFormat="1" x14ac:dyDescent="0.2">
      <c r="A1213" s="48">
        <v>411400</v>
      </c>
      <c r="B1213" s="49" t="s">
        <v>47</v>
      </c>
      <c r="C1213" s="57">
        <v>0</v>
      </c>
      <c r="D1213" s="66">
        <v>5100</v>
      </c>
      <c r="E1213" s="67">
        <v>0</v>
      </c>
    </row>
    <row r="1214" spans="1:5" s="16" customFormat="1" ht="19.5" x14ac:dyDescent="0.2">
      <c r="A1214" s="68">
        <v>412000</v>
      </c>
      <c r="B1214" s="59" t="s">
        <v>48</v>
      </c>
      <c r="C1214" s="69">
        <f>SUM(C1215:C1226)</f>
        <v>45100</v>
      </c>
      <c r="D1214" s="69">
        <f t="shared" ref="D1214" si="282">SUM(D1215:D1226)</f>
        <v>45200</v>
      </c>
      <c r="E1214" s="70">
        <f t="shared" si="279"/>
        <v>100.22172949002217</v>
      </c>
    </row>
    <row r="1215" spans="1:5" s="16" customFormat="1" ht="37.5" x14ac:dyDescent="0.2">
      <c r="A1215" s="48">
        <v>412200</v>
      </c>
      <c r="B1215" s="49" t="s">
        <v>50</v>
      </c>
      <c r="C1215" s="57">
        <v>10700</v>
      </c>
      <c r="D1215" s="66">
        <v>10900</v>
      </c>
      <c r="E1215" s="67">
        <f t="shared" si="279"/>
        <v>101.86915887850468</v>
      </c>
    </row>
    <row r="1216" spans="1:5" s="16" customFormat="1" x14ac:dyDescent="0.2">
      <c r="A1216" s="48">
        <v>412300</v>
      </c>
      <c r="B1216" s="49" t="s">
        <v>51</v>
      </c>
      <c r="C1216" s="57">
        <v>3900</v>
      </c>
      <c r="D1216" s="66">
        <v>4000</v>
      </c>
      <c r="E1216" s="67">
        <f t="shared" si="279"/>
        <v>102.56410256410255</v>
      </c>
    </row>
    <row r="1217" spans="1:5" s="16" customFormat="1" x14ac:dyDescent="0.2">
      <c r="A1217" s="48">
        <v>412400</v>
      </c>
      <c r="B1217" s="49" t="s">
        <v>53</v>
      </c>
      <c r="C1217" s="57">
        <v>0</v>
      </c>
      <c r="D1217" s="66">
        <v>400</v>
      </c>
      <c r="E1217" s="67">
        <v>0</v>
      </c>
    </row>
    <row r="1218" spans="1:5" s="16" customFormat="1" x14ac:dyDescent="0.2">
      <c r="A1218" s="48">
        <v>412500</v>
      </c>
      <c r="B1218" s="49" t="s">
        <v>55</v>
      </c>
      <c r="C1218" s="57">
        <v>2600</v>
      </c>
      <c r="D1218" s="66">
        <v>3000</v>
      </c>
      <c r="E1218" s="67">
        <f t="shared" si="279"/>
        <v>115.38461538461537</v>
      </c>
    </row>
    <row r="1219" spans="1:5" s="16" customFormat="1" x14ac:dyDescent="0.2">
      <c r="A1219" s="48">
        <v>412600</v>
      </c>
      <c r="B1219" s="49" t="s">
        <v>56</v>
      </c>
      <c r="C1219" s="57">
        <v>15000</v>
      </c>
      <c r="D1219" s="66">
        <v>15000</v>
      </c>
      <c r="E1219" s="67">
        <f t="shared" si="279"/>
        <v>100</v>
      </c>
    </row>
    <row r="1220" spans="1:5" s="16" customFormat="1" x14ac:dyDescent="0.2">
      <c r="A1220" s="48">
        <v>412700</v>
      </c>
      <c r="B1220" s="49" t="s">
        <v>58</v>
      </c>
      <c r="C1220" s="57">
        <v>5600</v>
      </c>
      <c r="D1220" s="66">
        <v>4800</v>
      </c>
      <c r="E1220" s="67">
        <f t="shared" si="279"/>
        <v>85.714285714285708</v>
      </c>
    </row>
    <row r="1221" spans="1:5" s="16" customFormat="1" x14ac:dyDescent="0.2">
      <c r="A1221" s="48">
        <v>412900</v>
      </c>
      <c r="B1221" s="60" t="s">
        <v>74</v>
      </c>
      <c r="C1221" s="57">
        <v>1500</v>
      </c>
      <c r="D1221" s="66">
        <v>1500</v>
      </c>
      <c r="E1221" s="67">
        <f t="shared" si="279"/>
        <v>100</v>
      </c>
    </row>
    <row r="1222" spans="1:5" s="16" customFormat="1" x14ac:dyDescent="0.2">
      <c r="A1222" s="48">
        <v>412900</v>
      </c>
      <c r="B1222" s="60" t="s">
        <v>75</v>
      </c>
      <c r="C1222" s="57">
        <v>500</v>
      </c>
      <c r="D1222" s="66">
        <v>500</v>
      </c>
      <c r="E1222" s="67">
        <f t="shared" si="279"/>
        <v>100</v>
      </c>
    </row>
    <row r="1223" spans="1:5" s="16" customFormat="1" x14ac:dyDescent="0.2">
      <c r="A1223" s="48">
        <v>412900</v>
      </c>
      <c r="B1223" s="60" t="s">
        <v>76</v>
      </c>
      <c r="C1223" s="57">
        <v>2500</v>
      </c>
      <c r="D1223" s="66">
        <v>2200</v>
      </c>
      <c r="E1223" s="67">
        <f t="shared" si="279"/>
        <v>88</v>
      </c>
    </row>
    <row r="1224" spans="1:5" s="16" customFormat="1" x14ac:dyDescent="0.2">
      <c r="A1224" s="48">
        <v>412900</v>
      </c>
      <c r="B1224" s="60" t="s">
        <v>77</v>
      </c>
      <c r="C1224" s="57">
        <v>2100</v>
      </c>
      <c r="D1224" s="66">
        <v>2100</v>
      </c>
      <c r="E1224" s="67">
        <f t="shared" si="279"/>
        <v>100</v>
      </c>
    </row>
    <row r="1225" spans="1:5" s="16" customFormat="1" x14ac:dyDescent="0.2">
      <c r="A1225" s="48">
        <v>412900</v>
      </c>
      <c r="B1225" s="60" t="s">
        <v>78</v>
      </c>
      <c r="C1225" s="57">
        <v>500.00000000000006</v>
      </c>
      <c r="D1225" s="66">
        <v>500</v>
      </c>
      <c r="E1225" s="67">
        <f t="shared" si="279"/>
        <v>99.999999999999986</v>
      </c>
    </row>
    <row r="1226" spans="1:5" s="16" customFormat="1" x14ac:dyDescent="0.2">
      <c r="A1226" s="48">
        <v>412900</v>
      </c>
      <c r="B1226" s="49" t="s">
        <v>80</v>
      </c>
      <c r="C1226" s="57">
        <v>200</v>
      </c>
      <c r="D1226" s="66">
        <v>300</v>
      </c>
      <c r="E1226" s="67">
        <f t="shared" si="279"/>
        <v>150</v>
      </c>
    </row>
    <row r="1227" spans="1:5" s="73" customFormat="1" ht="19.5" x14ac:dyDescent="0.2">
      <c r="A1227" s="68">
        <v>415000</v>
      </c>
      <c r="B1227" s="59" t="s">
        <v>123</v>
      </c>
      <c r="C1227" s="69">
        <f>C1228</f>
        <v>2000000.0000000016</v>
      </c>
      <c r="D1227" s="69">
        <f t="shared" ref="D1227" si="283">D1228</f>
        <v>300000</v>
      </c>
      <c r="E1227" s="70">
        <f t="shared" si="279"/>
        <v>14.999999999999988</v>
      </c>
    </row>
    <row r="1228" spans="1:5" s="16" customFormat="1" x14ac:dyDescent="0.2">
      <c r="A1228" s="74">
        <v>415200</v>
      </c>
      <c r="B1228" s="49" t="s">
        <v>136</v>
      </c>
      <c r="C1228" s="57">
        <v>2000000.0000000016</v>
      </c>
      <c r="D1228" s="66">
        <v>300000</v>
      </c>
      <c r="E1228" s="67">
        <f t="shared" si="279"/>
        <v>14.999999999999988</v>
      </c>
    </row>
    <row r="1229" spans="1:5" s="73" customFormat="1" ht="19.5" x14ac:dyDescent="0.2">
      <c r="A1229" s="68">
        <v>480000</v>
      </c>
      <c r="B1229" s="59" t="s">
        <v>218</v>
      </c>
      <c r="C1229" s="69">
        <f t="shared" ref="C1229:C1230" si="284">C1230</f>
        <v>900000.00000000012</v>
      </c>
      <c r="D1229" s="69">
        <f t="shared" ref="D1229:D1230" si="285">D1230</f>
        <v>900000</v>
      </c>
      <c r="E1229" s="70">
        <f t="shared" si="279"/>
        <v>99.999999999999986</v>
      </c>
    </row>
    <row r="1230" spans="1:5" s="73" customFormat="1" ht="19.5" x14ac:dyDescent="0.2">
      <c r="A1230" s="68">
        <v>488000</v>
      </c>
      <c r="B1230" s="59" t="s">
        <v>29</v>
      </c>
      <c r="C1230" s="69">
        <f t="shared" si="284"/>
        <v>900000.00000000012</v>
      </c>
      <c r="D1230" s="69">
        <f t="shared" si="285"/>
        <v>900000</v>
      </c>
      <c r="E1230" s="70">
        <f t="shared" si="279"/>
        <v>99.999999999999986</v>
      </c>
    </row>
    <row r="1231" spans="1:5" s="16" customFormat="1" x14ac:dyDescent="0.2">
      <c r="A1231" s="48">
        <v>488100</v>
      </c>
      <c r="B1231" s="49" t="s">
        <v>251</v>
      </c>
      <c r="C1231" s="57">
        <v>900000.00000000012</v>
      </c>
      <c r="D1231" s="66">
        <v>900000</v>
      </c>
      <c r="E1231" s="67">
        <f t="shared" si="279"/>
        <v>99.999999999999986</v>
      </c>
    </row>
    <row r="1232" spans="1:5" s="71" customFormat="1" ht="19.5" x14ac:dyDescent="0.2">
      <c r="A1232" s="68">
        <v>510000</v>
      </c>
      <c r="B1232" s="59" t="s">
        <v>271</v>
      </c>
      <c r="C1232" s="69">
        <f t="shared" ref="C1232:C1233" si="286">C1233</f>
        <v>4000</v>
      </c>
      <c r="D1232" s="69">
        <f t="shared" ref="D1232:D1233" si="287">D1233</f>
        <v>0</v>
      </c>
      <c r="E1232" s="70">
        <f t="shared" si="279"/>
        <v>0</v>
      </c>
    </row>
    <row r="1233" spans="1:5" s="71" customFormat="1" ht="19.5" x14ac:dyDescent="0.2">
      <c r="A1233" s="68">
        <v>511000</v>
      </c>
      <c r="B1233" s="59" t="s">
        <v>272</v>
      </c>
      <c r="C1233" s="69">
        <f t="shared" si="286"/>
        <v>4000</v>
      </c>
      <c r="D1233" s="69">
        <f t="shared" si="287"/>
        <v>0</v>
      </c>
      <c r="E1233" s="70">
        <f t="shared" si="279"/>
        <v>0</v>
      </c>
    </row>
    <row r="1234" spans="1:5" s="16" customFormat="1" x14ac:dyDescent="0.2">
      <c r="A1234" s="48">
        <v>511300</v>
      </c>
      <c r="B1234" s="49" t="s">
        <v>275</v>
      </c>
      <c r="C1234" s="57">
        <v>4000</v>
      </c>
      <c r="D1234" s="66">
        <v>0</v>
      </c>
      <c r="E1234" s="67">
        <f t="shared" si="279"/>
        <v>0</v>
      </c>
    </row>
    <row r="1235" spans="1:5" s="16" customFormat="1" x14ac:dyDescent="0.2">
      <c r="A1235" s="77"/>
      <c r="B1235" s="63" t="s">
        <v>324</v>
      </c>
      <c r="C1235" s="75">
        <f>C1208+C1229+C1232</f>
        <v>3164600.0000000019</v>
      </c>
      <c r="D1235" s="75">
        <f>D1208+D1229+D1232</f>
        <v>1478600</v>
      </c>
      <c r="E1235" s="76">
        <f t="shared" si="279"/>
        <v>46.723124565505877</v>
      </c>
    </row>
    <row r="1236" spans="1:5" s="16" customFormat="1" x14ac:dyDescent="0.2">
      <c r="A1236" s="28"/>
      <c r="B1236" s="49"/>
      <c r="C1236" s="66"/>
      <c r="D1236" s="66"/>
      <c r="E1236" s="67"/>
    </row>
    <row r="1237" spans="1:5" s="16" customFormat="1" x14ac:dyDescent="0.2">
      <c r="A1237" s="45"/>
      <c r="B1237" s="33"/>
      <c r="C1237" s="66"/>
      <c r="D1237" s="66"/>
      <c r="E1237" s="67"/>
    </row>
    <row r="1238" spans="1:5" s="16" customFormat="1" ht="19.5" x14ac:dyDescent="0.2">
      <c r="A1238" s="48" t="s">
        <v>655</v>
      </c>
      <c r="B1238" s="59"/>
      <c r="C1238" s="66"/>
      <c r="D1238" s="66"/>
      <c r="E1238" s="67"/>
    </row>
    <row r="1239" spans="1:5" s="16" customFormat="1" ht="19.5" x14ac:dyDescent="0.2">
      <c r="A1239" s="48" t="s">
        <v>376</v>
      </c>
      <c r="B1239" s="59"/>
      <c r="C1239" s="66"/>
      <c r="D1239" s="66"/>
      <c r="E1239" s="67"/>
    </row>
    <row r="1240" spans="1:5" s="16" customFormat="1" ht="19.5" x14ac:dyDescent="0.2">
      <c r="A1240" s="48" t="s">
        <v>394</v>
      </c>
      <c r="B1240" s="59"/>
      <c r="C1240" s="66"/>
      <c r="D1240" s="66"/>
      <c r="E1240" s="67"/>
    </row>
    <row r="1241" spans="1:5" s="16" customFormat="1" ht="19.5" x14ac:dyDescent="0.2">
      <c r="A1241" s="48" t="s">
        <v>653</v>
      </c>
      <c r="B1241" s="59"/>
      <c r="C1241" s="66"/>
      <c r="D1241" s="66"/>
      <c r="E1241" s="67"/>
    </row>
    <row r="1242" spans="1:5" s="16" customFormat="1" x14ac:dyDescent="0.2">
      <c r="A1242" s="48"/>
      <c r="B1242" s="50"/>
      <c r="C1242" s="34"/>
      <c r="D1242" s="34"/>
      <c r="E1242" s="51"/>
    </row>
    <row r="1243" spans="1:5" s="16" customFormat="1" ht="19.5" x14ac:dyDescent="0.2">
      <c r="A1243" s="68">
        <v>410000</v>
      </c>
      <c r="B1243" s="53" t="s">
        <v>42</v>
      </c>
      <c r="C1243" s="69">
        <f t="shared" ref="C1243" si="288">C1244+C1249</f>
        <v>1338100</v>
      </c>
      <c r="D1243" s="69">
        <f t="shared" ref="D1243" si="289">D1244+D1249</f>
        <v>1584100</v>
      </c>
      <c r="E1243" s="70">
        <f t="shared" ref="E1243:E1265" si="290">D1243/C1243*100</f>
        <v>118.38427621254017</v>
      </c>
    </row>
    <row r="1244" spans="1:5" s="16" customFormat="1" ht="19.5" x14ac:dyDescent="0.2">
      <c r="A1244" s="68">
        <v>411000</v>
      </c>
      <c r="B1244" s="53" t="s">
        <v>43</v>
      </c>
      <c r="C1244" s="69">
        <f t="shared" ref="C1244" si="291">SUM(C1245:C1248)</f>
        <v>1336500</v>
      </c>
      <c r="D1244" s="69">
        <f t="shared" ref="D1244" si="292">SUM(D1245:D1248)</f>
        <v>1581600</v>
      </c>
      <c r="E1244" s="70">
        <f t="shared" si="290"/>
        <v>118.33894500561166</v>
      </c>
    </row>
    <row r="1245" spans="1:5" s="16" customFormat="1" x14ac:dyDescent="0.2">
      <c r="A1245" s="48">
        <v>411100</v>
      </c>
      <c r="B1245" s="49" t="s">
        <v>44</v>
      </c>
      <c r="C1245" s="57">
        <v>1270000</v>
      </c>
      <c r="D1245" s="66">
        <v>1493300</v>
      </c>
      <c r="E1245" s="67">
        <f t="shared" si="290"/>
        <v>117.58267716535433</v>
      </c>
    </row>
    <row r="1246" spans="1:5" s="16" customFormat="1" ht="37.5" x14ac:dyDescent="0.2">
      <c r="A1246" s="48">
        <v>411200</v>
      </c>
      <c r="B1246" s="49" t="s">
        <v>45</v>
      </c>
      <c r="C1246" s="57">
        <v>6500</v>
      </c>
      <c r="D1246" s="66">
        <v>26000</v>
      </c>
      <c r="E1246" s="67"/>
    </row>
    <row r="1247" spans="1:5" s="16" customFormat="1" ht="37.5" x14ac:dyDescent="0.2">
      <c r="A1247" s="48">
        <v>411300</v>
      </c>
      <c r="B1247" s="49" t="s">
        <v>46</v>
      </c>
      <c r="C1247" s="57">
        <v>40000</v>
      </c>
      <c r="D1247" s="66">
        <v>25900</v>
      </c>
      <c r="E1247" s="67">
        <f t="shared" si="290"/>
        <v>64.75</v>
      </c>
    </row>
    <row r="1248" spans="1:5" s="16" customFormat="1" x14ac:dyDescent="0.2">
      <c r="A1248" s="48">
        <v>411400</v>
      </c>
      <c r="B1248" s="49" t="s">
        <v>47</v>
      </c>
      <c r="C1248" s="57">
        <v>20000</v>
      </c>
      <c r="D1248" s="66">
        <v>36400</v>
      </c>
      <c r="E1248" s="67">
        <f t="shared" si="290"/>
        <v>182</v>
      </c>
    </row>
    <row r="1249" spans="1:5" s="16" customFormat="1" ht="19.5" x14ac:dyDescent="0.2">
      <c r="A1249" s="68">
        <v>412000</v>
      </c>
      <c r="B1249" s="59" t="s">
        <v>48</v>
      </c>
      <c r="C1249" s="69">
        <f>SUM(C1250:C1250)</f>
        <v>1600</v>
      </c>
      <c r="D1249" s="69">
        <f t="shared" ref="D1249" si="293">SUM(D1250:D1250)</f>
        <v>2500</v>
      </c>
      <c r="E1249" s="70">
        <f t="shared" si="290"/>
        <v>156.25</v>
      </c>
    </row>
    <row r="1250" spans="1:5" s="16" customFormat="1" x14ac:dyDescent="0.2">
      <c r="A1250" s="48">
        <v>412900</v>
      </c>
      <c r="B1250" s="49" t="s">
        <v>78</v>
      </c>
      <c r="C1250" s="57">
        <v>1600</v>
      </c>
      <c r="D1250" s="66">
        <v>2500</v>
      </c>
      <c r="E1250" s="67">
        <f t="shared" si="290"/>
        <v>156.25</v>
      </c>
    </row>
    <row r="1251" spans="1:5" s="71" customFormat="1" ht="19.5" x14ac:dyDescent="0.2">
      <c r="A1251" s="68">
        <v>630000</v>
      </c>
      <c r="B1251" s="59" t="s">
        <v>305</v>
      </c>
      <c r="C1251" s="69">
        <f>C1252</f>
        <v>30000</v>
      </c>
      <c r="D1251" s="69">
        <f>D1252</f>
        <v>38000</v>
      </c>
      <c r="E1251" s="70">
        <f t="shared" si="290"/>
        <v>126.66666666666666</v>
      </c>
    </row>
    <row r="1252" spans="1:5" s="71" customFormat="1" ht="19.5" x14ac:dyDescent="0.2">
      <c r="A1252" s="68">
        <v>638000</v>
      </c>
      <c r="B1252" s="59" t="s">
        <v>314</v>
      </c>
      <c r="C1252" s="69">
        <f>C1253</f>
        <v>30000</v>
      </c>
      <c r="D1252" s="69">
        <f t="shared" ref="D1252" si="294">D1253</f>
        <v>38000</v>
      </c>
      <c r="E1252" s="70">
        <f t="shared" si="290"/>
        <v>126.66666666666666</v>
      </c>
    </row>
    <row r="1253" spans="1:5" s="16" customFormat="1" x14ac:dyDescent="0.2">
      <c r="A1253" s="48">
        <v>638100</v>
      </c>
      <c r="B1253" s="49" t="s">
        <v>315</v>
      </c>
      <c r="C1253" s="57">
        <v>30000</v>
      </c>
      <c r="D1253" s="66">
        <v>38000</v>
      </c>
      <c r="E1253" s="67">
        <f t="shared" si="290"/>
        <v>126.66666666666666</v>
      </c>
    </row>
    <row r="1254" spans="1:5" s="16" customFormat="1" x14ac:dyDescent="0.2">
      <c r="A1254" s="24"/>
      <c r="B1254" s="63" t="s">
        <v>324</v>
      </c>
      <c r="C1254" s="75">
        <f>C1243+C1251</f>
        <v>1368100</v>
      </c>
      <c r="D1254" s="75">
        <f>D1243+D1251</f>
        <v>1622100</v>
      </c>
      <c r="E1254" s="76">
        <f t="shared" si="290"/>
        <v>118.56589430597178</v>
      </c>
    </row>
    <row r="1255" spans="1:5" s="16" customFormat="1" x14ac:dyDescent="0.2">
      <c r="A1255" s="28"/>
      <c r="B1255" s="33"/>
      <c r="C1255" s="66"/>
      <c r="D1255" s="66"/>
      <c r="E1255" s="67"/>
    </row>
    <row r="1256" spans="1:5" s="16" customFormat="1" x14ac:dyDescent="0.2">
      <c r="A1256" s="45"/>
      <c r="B1256" s="33"/>
      <c r="C1256" s="66"/>
      <c r="D1256" s="66"/>
      <c r="E1256" s="67"/>
    </row>
    <row r="1257" spans="1:5" s="16" customFormat="1" ht="19.5" x14ac:dyDescent="0.2">
      <c r="A1257" s="48" t="s">
        <v>395</v>
      </c>
      <c r="B1257" s="59"/>
      <c r="C1257" s="66"/>
      <c r="D1257" s="66"/>
      <c r="E1257" s="67"/>
    </row>
    <row r="1258" spans="1:5" s="16" customFormat="1" ht="19.5" x14ac:dyDescent="0.2">
      <c r="A1258" s="48" t="s">
        <v>376</v>
      </c>
      <c r="B1258" s="59"/>
      <c r="C1258" s="66"/>
      <c r="D1258" s="66"/>
      <c r="E1258" s="67"/>
    </row>
    <row r="1259" spans="1:5" s="16" customFormat="1" ht="19.5" x14ac:dyDescent="0.2">
      <c r="A1259" s="48" t="s">
        <v>396</v>
      </c>
      <c r="B1259" s="59"/>
      <c r="C1259" s="66"/>
      <c r="D1259" s="66"/>
      <c r="E1259" s="67"/>
    </row>
    <row r="1260" spans="1:5" s="16" customFormat="1" ht="19.5" x14ac:dyDescent="0.2">
      <c r="A1260" s="48" t="s">
        <v>397</v>
      </c>
      <c r="B1260" s="59"/>
      <c r="C1260" s="66"/>
      <c r="D1260" s="66"/>
      <c r="E1260" s="67"/>
    </row>
    <row r="1261" spans="1:5" s="16" customFormat="1" x14ac:dyDescent="0.2">
      <c r="A1261" s="48"/>
      <c r="B1261" s="50"/>
      <c r="C1261" s="34"/>
      <c r="D1261" s="34"/>
      <c r="E1261" s="51"/>
    </row>
    <row r="1262" spans="1:5" s="16" customFormat="1" ht="19.5" x14ac:dyDescent="0.2">
      <c r="A1262" s="68">
        <v>410000</v>
      </c>
      <c r="B1262" s="53" t="s">
        <v>42</v>
      </c>
      <c r="C1262" s="69">
        <f t="shared" ref="C1262" si="295">C1263+C1268</f>
        <v>10753800</v>
      </c>
      <c r="D1262" s="69">
        <f t="shared" ref="D1262" si="296">D1263+D1268</f>
        <v>12028800</v>
      </c>
      <c r="E1262" s="70">
        <f t="shared" si="290"/>
        <v>111.85627406126206</v>
      </c>
    </row>
    <row r="1263" spans="1:5" s="16" customFormat="1" ht="19.5" x14ac:dyDescent="0.2">
      <c r="A1263" s="68">
        <v>411000</v>
      </c>
      <c r="B1263" s="53" t="s">
        <v>43</v>
      </c>
      <c r="C1263" s="69">
        <f t="shared" ref="C1263" si="297">SUM(C1264:C1267)</f>
        <v>10370000</v>
      </c>
      <c r="D1263" s="69">
        <f t="shared" ref="D1263" si="298">SUM(D1264:D1267)</f>
        <v>11703000</v>
      </c>
      <c r="E1263" s="70">
        <f t="shared" si="290"/>
        <v>112.85438765670202</v>
      </c>
    </row>
    <row r="1264" spans="1:5" s="16" customFormat="1" x14ac:dyDescent="0.2">
      <c r="A1264" s="48">
        <v>411100</v>
      </c>
      <c r="B1264" s="49" t="s">
        <v>44</v>
      </c>
      <c r="C1264" s="57">
        <v>9800000</v>
      </c>
      <c r="D1264" s="66">
        <v>11000000</v>
      </c>
      <c r="E1264" s="67">
        <f t="shared" si="290"/>
        <v>112.24489795918366</v>
      </c>
    </row>
    <row r="1265" spans="1:5" s="16" customFormat="1" ht="37.5" x14ac:dyDescent="0.2">
      <c r="A1265" s="48">
        <v>411200</v>
      </c>
      <c r="B1265" s="49" t="s">
        <v>45</v>
      </c>
      <c r="C1265" s="57">
        <v>200000</v>
      </c>
      <c r="D1265" s="66">
        <v>333900</v>
      </c>
      <c r="E1265" s="67">
        <f t="shared" si="290"/>
        <v>166.95</v>
      </c>
    </row>
    <row r="1266" spans="1:5" s="16" customFormat="1" ht="37.5" x14ac:dyDescent="0.2">
      <c r="A1266" s="48">
        <v>411300</v>
      </c>
      <c r="B1266" s="49" t="s">
        <v>46</v>
      </c>
      <c r="C1266" s="57">
        <v>300000</v>
      </c>
      <c r="D1266" s="66">
        <v>309000</v>
      </c>
      <c r="E1266" s="67">
        <f t="shared" ref="E1266:E1307" si="299">D1266/C1266*100</f>
        <v>103</v>
      </c>
    </row>
    <row r="1267" spans="1:5" s="16" customFormat="1" x14ac:dyDescent="0.2">
      <c r="A1267" s="48">
        <v>411400</v>
      </c>
      <c r="B1267" s="49" t="s">
        <v>47</v>
      </c>
      <c r="C1267" s="57">
        <v>70000</v>
      </c>
      <c r="D1267" s="66">
        <v>60100</v>
      </c>
      <c r="E1267" s="67">
        <f t="shared" si="299"/>
        <v>85.857142857142861</v>
      </c>
    </row>
    <row r="1268" spans="1:5" s="16" customFormat="1" ht="19.5" x14ac:dyDescent="0.2">
      <c r="A1268" s="68">
        <v>412000</v>
      </c>
      <c r="B1268" s="59" t="s">
        <v>48</v>
      </c>
      <c r="C1268" s="69">
        <f>SUM(C1269:C1277)</f>
        <v>383799.99999999994</v>
      </c>
      <c r="D1268" s="69">
        <f>SUM(D1269:D1277)</f>
        <v>325800</v>
      </c>
      <c r="E1268" s="70">
        <f t="shared" si="299"/>
        <v>84.887962480458583</v>
      </c>
    </row>
    <row r="1269" spans="1:5" s="16" customFormat="1" x14ac:dyDescent="0.2">
      <c r="A1269" s="48">
        <v>412100</v>
      </c>
      <c r="B1269" s="49" t="s">
        <v>49</v>
      </c>
      <c r="C1269" s="57">
        <v>1500</v>
      </c>
      <c r="D1269" s="66">
        <v>1000</v>
      </c>
      <c r="E1269" s="67">
        <f t="shared" si="299"/>
        <v>66.666666666666657</v>
      </c>
    </row>
    <row r="1270" spans="1:5" s="16" customFormat="1" ht="37.5" x14ac:dyDescent="0.2">
      <c r="A1270" s="48">
        <v>412200</v>
      </c>
      <c r="B1270" s="49" t="s">
        <v>50</v>
      </c>
      <c r="C1270" s="57">
        <v>127400</v>
      </c>
      <c r="D1270" s="66">
        <v>100000</v>
      </c>
      <c r="E1270" s="67">
        <f t="shared" si="299"/>
        <v>78.492935635792776</v>
      </c>
    </row>
    <row r="1271" spans="1:5" s="16" customFormat="1" x14ac:dyDescent="0.2">
      <c r="A1271" s="48">
        <v>412300</v>
      </c>
      <c r="B1271" s="49" t="s">
        <v>51</v>
      </c>
      <c r="C1271" s="57">
        <v>41000.000000000015</v>
      </c>
      <c r="D1271" s="66">
        <v>39000</v>
      </c>
      <c r="E1271" s="67">
        <f t="shared" si="299"/>
        <v>95.121951219512155</v>
      </c>
    </row>
    <row r="1272" spans="1:5" s="16" customFormat="1" x14ac:dyDescent="0.2">
      <c r="A1272" s="48">
        <v>412500</v>
      </c>
      <c r="B1272" s="49" t="s">
        <v>55</v>
      </c>
      <c r="C1272" s="57">
        <v>34000.000000000029</v>
      </c>
      <c r="D1272" s="66">
        <v>30000</v>
      </c>
      <c r="E1272" s="67">
        <f t="shared" si="299"/>
        <v>88.235294117646973</v>
      </c>
    </row>
    <row r="1273" spans="1:5" s="16" customFormat="1" x14ac:dyDescent="0.2">
      <c r="A1273" s="48">
        <v>412600</v>
      </c>
      <c r="B1273" s="49" t="s">
        <v>56</v>
      </c>
      <c r="C1273" s="57">
        <v>7000</v>
      </c>
      <c r="D1273" s="66">
        <v>7000</v>
      </c>
      <c r="E1273" s="67">
        <f t="shared" si="299"/>
        <v>100</v>
      </c>
    </row>
    <row r="1274" spans="1:5" s="16" customFormat="1" x14ac:dyDescent="0.2">
      <c r="A1274" s="48">
        <v>412700</v>
      </c>
      <c r="B1274" s="49" t="s">
        <v>58</v>
      </c>
      <c r="C1274" s="57">
        <v>24300</v>
      </c>
      <c r="D1274" s="66">
        <v>24300</v>
      </c>
      <c r="E1274" s="67">
        <f t="shared" si="299"/>
        <v>100</v>
      </c>
    </row>
    <row r="1275" spans="1:5" s="16" customFormat="1" x14ac:dyDescent="0.2">
      <c r="A1275" s="48">
        <v>412900</v>
      </c>
      <c r="B1275" s="49" t="s">
        <v>74</v>
      </c>
      <c r="C1275" s="57">
        <v>2200</v>
      </c>
      <c r="D1275" s="66">
        <v>3000</v>
      </c>
      <c r="E1275" s="67">
        <f t="shared" si="299"/>
        <v>136.36363636363635</v>
      </c>
    </row>
    <row r="1276" spans="1:5" s="16" customFormat="1" x14ac:dyDescent="0.2">
      <c r="A1276" s="48">
        <v>412900</v>
      </c>
      <c r="B1276" s="60" t="s">
        <v>75</v>
      </c>
      <c r="C1276" s="57">
        <v>129999.99999999991</v>
      </c>
      <c r="D1276" s="66">
        <v>106500</v>
      </c>
      <c r="E1276" s="67">
        <f t="shared" si="299"/>
        <v>81.923076923076977</v>
      </c>
    </row>
    <row r="1277" spans="1:5" s="16" customFormat="1" x14ac:dyDescent="0.2">
      <c r="A1277" s="48">
        <v>412900</v>
      </c>
      <c r="B1277" s="49" t="s">
        <v>78</v>
      </c>
      <c r="C1277" s="57">
        <v>16400</v>
      </c>
      <c r="D1277" s="66">
        <v>15000</v>
      </c>
      <c r="E1277" s="67">
        <f t="shared" si="299"/>
        <v>91.463414634146346</v>
      </c>
    </row>
    <row r="1278" spans="1:5" s="71" customFormat="1" ht="19.5" x14ac:dyDescent="0.2">
      <c r="A1278" s="68">
        <v>630000</v>
      </c>
      <c r="B1278" s="59" t="s">
        <v>305</v>
      </c>
      <c r="C1278" s="69">
        <f>C1279</f>
        <v>360000</v>
      </c>
      <c r="D1278" s="69">
        <f>D1279</f>
        <v>319000</v>
      </c>
      <c r="E1278" s="70">
        <f t="shared" si="299"/>
        <v>88.611111111111114</v>
      </c>
    </row>
    <row r="1279" spans="1:5" s="71" customFormat="1" ht="19.5" x14ac:dyDescent="0.2">
      <c r="A1279" s="68">
        <v>638000</v>
      </c>
      <c r="B1279" s="59" t="s">
        <v>314</v>
      </c>
      <c r="C1279" s="69">
        <f>C1280</f>
        <v>360000</v>
      </c>
      <c r="D1279" s="69">
        <f t="shared" ref="D1279" si="300">D1280</f>
        <v>319000</v>
      </c>
      <c r="E1279" s="70">
        <f t="shared" si="299"/>
        <v>88.611111111111114</v>
      </c>
    </row>
    <row r="1280" spans="1:5" s="16" customFormat="1" x14ac:dyDescent="0.2">
      <c r="A1280" s="48">
        <v>638100</v>
      </c>
      <c r="B1280" s="49" t="s">
        <v>315</v>
      </c>
      <c r="C1280" s="57">
        <v>360000</v>
      </c>
      <c r="D1280" s="66">
        <v>319000</v>
      </c>
      <c r="E1280" s="67">
        <f t="shared" si="299"/>
        <v>88.611111111111114</v>
      </c>
    </row>
    <row r="1281" spans="1:5" s="16" customFormat="1" x14ac:dyDescent="0.2">
      <c r="A1281" s="24"/>
      <c r="B1281" s="63" t="s">
        <v>324</v>
      </c>
      <c r="C1281" s="75">
        <f>C1262+C1278</f>
        <v>11113800</v>
      </c>
      <c r="D1281" s="75">
        <f>D1262+D1278</f>
        <v>12347800</v>
      </c>
      <c r="E1281" s="76">
        <f t="shared" si="299"/>
        <v>111.10331299825442</v>
      </c>
    </row>
    <row r="1282" spans="1:5" s="16" customFormat="1" x14ac:dyDescent="0.2">
      <c r="A1282" s="28"/>
      <c r="B1282" s="33"/>
      <c r="C1282" s="34"/>
      <c r="D1282" s="34"/>
      <c r="E1282" s="51"/>
    </row>
    <row r="1283" spans="1:5" s="16" customFormat="1" x14ac:dyDescent="0.2">
      <c r="A1283" s="45"/>
      <c r="B1283" s="33"/>
      <c r="C1283" s="34"/>
      <c r="D1283" s="34"/>
      <c r="E1283" s="51"/>
    </row>
    <row r="1284" spans="1:5" s="16" customFormat="1" ht="19.5" x14ac:dyDescent="0.2">
      <c r="A1284" s="48" t="s">
        <v>398</v>
      </c>
      <c r="B1284" s="59"/>
      <c r="C1284" s="66"/>
      <c r="D1284" s="66"/>
      <c r="E1284" s="67"/>
    </row>
    <row r="1285" spans="1:5" s="16" customFormat="1" ht="19.5" x14ac:dyDescent="0.2">
      <c r="A1285" s="48" t="s">
        <v>376</v>
      </c>
      <c r="B1285" s="59"/>
      <c r="C1285" s="66"/>
      <c r="D1285" s="66"/>
      <c r="E1285" s="67"/>
    </row>
    <row r="1286" spans="1:5" s="16" customFormat="1" ht="19.5" x14ac:dyDescent="0.2">
      <c r="A1286" s="48" t="s">
        <v>399</v>
      </c>
      <c r="B1286" s="59"/>
      <c r="C1286" s="66"/>
      <c r="D1286" s="66"/>
      <c r="E1286" s="67"/>
    </row>
    <row r="1287" spans="1:5" s="16" customFormat="1" ht="19.5" x14ac:dyDescent="0.2">
      <c r="A1287" s="48" t="s">
        <v>323</v>
      </c>
      <c r="B1287" s="59"/>
      <c r="C1287" s="66"/>
      <c r="D1287" s="66"/>
      <c r="E1287" s="67"/>
    </row>
    <row r="1288" spans="1:5" s="16" customFormat="1" x14ac:dyDescent="0.2">
      <c r="A1288" s="48"/>
      <c r="B1288" s="50"/>
      <c r="C1288" s="34"/>
      <c r="D1288" s="34"/>
      <c r="E1288" s="51"/>
    </row>
    <row r="1289" spans="1:5" s="16" customFormat="1" ht="19.5" x14ac:dyDescent="0.2">
      <c r="A1289" s="68">
        <v>410000</v>
      </c>
      <c r="B1289" s="53" t="s">
        <v>42</v>
      </c>
      <c r="C1289" s="69">
        <f>C1290+C1294+C1302</f>
        <v>1773800</v>
      </c>
      <c r="D1289" s="69">
        <f>D1290+D1294+D1302</f>
        <v>1892000</v>
      </c>
      <c r="E1289" s="70">
        <f t="shared" si="299"/>
        <v>106.66365993911377</v>
      </c>
    </row>
    <row r="1290" spans="1:5" s="16" customFormat="1" ht="19.5" x14ac:dyDescent="0.2">
      <c r="A1290" s="68">
        <v>411000</v>
      </c>
      <c r="B1290" s="53" t="s">
        <v>43</v>
      </c>
      <c r="C1290" s="69">
        <f t="shared" ref="C1290" si="301">SUM(C1291:C1293)</f>
        <v>329000</v>
      </c>
      <c r="D1290" s="69">
        <f t="shared" ref="D1290" si="302">SUM(D1291:D1293)</f>
        <v>367200</v>
      </c>
      <c r="E1290" s="70">
        <f t="shared" si="299"/>
        <v>111.61094224924013</v>
      </c>
    </row>
    <row r="1291" spans="1:5" s="16" customFormat="1" x14ac:dyDescent="0.2">
      <c r="A1291" s="48">
        <v>411100</v>
      </c>
      <c r="B1291" s="49" t="s">
        <v>44</v>
      </c>
      <c r="C1291" s="57">
        <v>320000</v>
      </c>
      <c r="D1291" s="66">
        <v>350000</v>
      </c>
      <c r="E1291" s="67">
        <f t="shared" si="299"/>
        <v>109.375</v>
      </c>
    </row>
    <row r="1292" spans="1:5" s="16" customFormat="1" ht="37.5" x14ac:dyDescent="0.2">
      <c r="A1292" s="48">
        <v>411200</v>
      </c>
      <c r="B1292" s="49" t="s">
        <v>45</v>
      </c>
      <c r="C1292" s="57">
        <v>3000</v>
      </c>
      <c r="D1292" s="66">
        <v>10000</v>
      </c>
      <c r="E1292" s="67"/>
    </row>
    <row r="1293" spans="1:5" s="16" customFormat="1" x14ac:dyDescent="0.2">
      <c r="A1293" s="48">
        <v>411400</v>
      </c>
      <c r="B1293" s="49" t="s">
        <v>47</v>
      </c>
      <c r="C1293" s="57">
        <v>6000</v>
      </c>
      <c r="D1293" s="66">
        <v>7200</v>
      </c>
      <c r="E1293" s="67">
        <f t="shared" si="299"/>
        <v>120</v>
      </c>
    </row>
    <row r="1294" spans="1:5" s="16" customFormat="1" ht="19.5" x14ac:dyDescent="0.2">
      <c r="A1294" s="68">
        <v>412000</v>
      </c>
      <c r="B1294" s="59" t="s">
        <v>48</v>
      </c>
      <c r="C1294" s="69">
        <f>SUM(C1295:C1301)</f>
        <v>1430400</v>
      </c>
      <c r="D1294" s="69">
        <f>SUM(D1295:D1301)</f>
        <v>1510400</v>
      </c>
      <c r="E1294" s="70">
        <f t="shared" si="299"/>
        <v>105.59284116331096</v>
      </c>
    </row>
    <row r="1295" spans="1:5" s="16" customFormat="1" ht="37.5" x14ac:dyDescent="0.2">
      <c r="A1295" s="48">
        <v>412200</v>
      </c>
      <c r="B1295" s="49" t="s">
        <v>50</v>
      </c>
      <c r="C1295" s="57">
        <v>25000</v>
      </c>
      <c r="D1295" s="66">
        <v>21000</v>
      </c>
      <c r="E1295" s="67">
        <f t="shared" si="299"/>
        <v>84</v>
      </c>
    </row>
    <row r="1296" spans="1:5" s="16" customFormat="1" x14ac:dyDescent="0.2">
      <c r="A1296" s="48">
        <v>412300</v>
      </c>
      <c r="B1296" s="49" t="s">
        <v>51</v>
      </c>
      <c r="C1296" s="57">
        <v>20000</v>
      </c>
      <c r="D1296" s="66">
        <v>17000</v>
      </c>
      <c r="E1296" s="67">
        <f t="shared" si="299"/>
        <v>85</v>
      </c>
    </row>
    <row r="1297" spans="1:5" s="16" customFormat="1" x14ac:dyDescent="0.2">
      <c r="A1297" s="48">
        <v>412400</v>
      </c>
      <c r="B1297" s="49" t="s">
        <v>53</v>
      </c>
      <c r="C1297" s="57">
        <v>7000</v>
      </c>
      <c r="D1297" s="66">
        <v>7000</v>
      </c>
      <c r="E1297" s="67">
        <f t="shared" si="299"/>
        <v>100</v>
      </c>
    </row>
    <row r="1298" spans="1:5" s="16" customFormat="1" x14ac:dyDescent="0.2">
      <c r="A1298" s="48">
        <v>412500</v>
      </c>
      <c r="B1298" s="49" t="s">
        <v>55</v>
      </c>
      <c r="C1298" s="57">
        <v>3000</v>
      </c>
      <c r="D1298" s="66">
        <v>3000</v>
      </c>
      <c r="E1298" s="67">
        <f t="shared" si="299"/>
        <v>100</v>
      </c>
    </row>
    <row r="1299" spans="1:5" s="16" customFormat="1" x14ac:dyDescent="0.2">
      <c r="A1299" s="48">
        <v>412600</v>
      </c>
      <c r="B1299" s="49" t="s">
        <v>56</v>
      </c>
      <c r="C1299" s="57">
        <v>4000</v>
      </c>
      <c r="D1299" s="66">
        <v>4000</v>
      </c>
      <c r="E1299" s="67">
        <f t="shared" si="299"/>
        <v>100</v>
      </c>
    </row>
    <row r="1300" spans="1:5" s="16" customFormat="1" x14ac:dyDescent="0.2">
      <c r="A1300" s="48">
        <v>412700</v>
      </c>
      <c r="B1300" s="49" t="s">
        <v>58</v>
      </c>
      <c r="C1300" s="57">
        <v>18400.000000000007</v>
      </c>
      <c r="D1300" s="66">
        <v>8400</v>
      </c>
      <c r="E1300" s="67">
        <f t="shared" si="299"/>
        <v>45.652173913043455</v>
      </c>
    </row>
    <row r="1301" spans="1:5" s="16" customFormat="1" x14ac:dyDescent="0.2">
      <c r="A1301" s="48">
        <v>412900</v>
      </c>
      <c r="B1301" s="60" t="s">
        <v>75</v>
      </c>
      <c r="C1301" s="57">
        <v>1353000</v>
      </c>
      <c r="D1301" s="66">
        <v>1450000</v>
      </c>
      <c r="E1301" s="67">
        <f t="shared" si="299"/>
        <v>107.16925351071693</v>
      </c>
    </row>
    <row r="1302" spans="1:5" s="71" customFormat="1" ht="39" x14ac:dyDescent="0.2">
      <c r="A1302" s="68">
        <v>418000</v>
      </c>
      <c r="B1302" s="59" t="s">
        <v>214</v>
      </c>
      <c r="C1302" s="69">
        <f t="shared" ref="C1302:D1302" si="303">C1303</f>
        <v>14400</v>
      </c>
      <c r="D1302" s="69">
        <f t="shared" si="303"/>
        <v>14400</v>
      </c>
      <c r="E1302" s="70">
        <f t="shared" si="299"/>
        <v>100</v>
      </c>
    </row>
    <row r="1303" spans="1:5" s="16" customFormat="1" x14ac:dyDescent="0.2">
      <c r="A1303" s="48">
        <v>418200</v>
      </c>
      <c r="B1303" s="56" t="s">
        <v>215</v>
      </c>
      <c r="C1303" s="57">
        <v>14400</v>
      </c>
      <c r="D1303" s="66">
        <v>14400</v>
      </c>
      <c r="E1303" s="67">
        <f t="shared" si="299"/>
        <v>100</v>
      </c>
    </row>
    <row r="1304" spans="1:5" s="71" customFormat="1" ht="19.5" x14ac:dyDescent="0.2">
      <c r="A1304" s="68">
        <v>510000</v>
      </c>
      <c r="B1304" s="59" t="s">
        <v>271</v>
      </c>
      <c r="C1304" s="69">
        <f>C1305</f>
        <v>3800</v>
      </c>
      <c r="D1304" s="69">
        <f t="shared" ref="D1304" si="304">D1305</f>
        <v>0</v>
      </c>
      <c r="E1304" s="70">
        <f t="shared" si="299"/>
        <v>0</v>
      </c>
    </row>
    <row r="1305" spans="1:5" s="71" customFormat="1" ht="19.5" x14ac:dyDescent="0.2">
      <c r="A1305" s="68">
        <v>511000</v>
      </c>
      <c r="B1305" s="59" t="s">
        <v>272</v>
      </c>
      <c r="C1305" s="69">
        <f>C1306</f>
        <v>3800</v>
      </c>
      <c r="D1305" s="69">
        <f>D1306</f>
        <v>0</v>
      </c>
      <c r="E1305" s="70">
        <f t="shared" si="299"/>
        <v>0</v>
      </c>
    </row>
    <row r="1306" spans="1:5" s="16" customFormat="1" x14ac:dyDescent="0.2">
      <c r="A1306" s="48">
        <v>511700</v>
      </c>
      <c r="B1306" s="49" t="s">
        <v>278</v>
      </c>
      <c r="C1306" s="57">
        <v>3800</v>
      </c>
      <c r="D1306" s="66">
        <v>0</v>
      </c>
      <c r="E1306" s="67">
        <f t="shared" si="299"/>
        <v>0</v>
      </c>
    </row>
    <row r="1307" spans="1:5" s="16" customFormat="1" x14ac:dyDescent="0.2">
      <c r="A1307" s="24"/>
      <c r="B1307" s="63" t="s">
        <v>324</v>
      </c>
      <c r="C1307" s="75">
        <f>C1289+C1304</f>
        <v>1777600</v>
      </c>
      <c r="D1307" s="75">
        <f>D1289+D1304</f>
        <v>1892000</v>
      </c>
      <c r="E1307" s="76">
        <f t="shared" si="299"/>
        <v>106.43564356435644</v>
      </c>
    </row>
    <row r="1308" spans="1:5" s="16" customFormat="1" x14ac:dyDescent="0.2">
      <c r="A1308" s="28"/>
      <c r="B1308" s="33"/>
      <c r="C1308" s="34"/>
      <c r="D1308" s="34"/>
      <c r="E1308" s="51"/>
    </row>
    <row r="1309" spans="1:5" s="16" customFormat="1" x14ac:dyDescent="0.2">
      <c r="A1309" s="45"/>
      <c r="B1309" s="33"/>
      <c r="C1309" s="66"/>
      <c r="D1309" s="66"/>
      <c r="E1309" s="67"/>
    </row>
    <row r="1310" spans="1:5" s="16" customFormat="1" ht="19.5" x14ac:dyDescent="0.2">
      <c r="A1310" s="48" t="s">
        <v>400</v>
      </c>
      <c r="B1310" s="59"/>
      <c r="C1310" s="66"/>
      <c r="D1310" s="66"/>
      <c r="E1310" s="67"/>
    </row>
    <row r="1311" spans="1:5" s="16" customFormat="1" ht="19.5" x14ac:dyDescent="0.2">
      <c r="A1311" s="48" t="s">
        <v>401</v>
      </c>
      <c r="B1311" s="59"/>
      <c r="C1311" s="66"/>
      <c r="D1311" s="66"/>
      <c r="E1311" s="67"/>
    </row>
    <row r="1312" spans="1:5" s="16" customFormat="1" ht="19.5" x14ac:dyDescent="0.2">
      <c r="A1312" s="48" t="s">
        <v>385</v>
      </c>
      <c r="B1312" s="59"/>
      <c r="C1312" s="66"/>
      <c r="D1312" s="66"/>
      <c r="E1312" s="67"/>
    </row>
    <row r="1313" spans="1:5" s="16" customFormat="1" ht="19.5" x14ac:dyDescent="0.2">
      <c r="A1313" s="48" t="s">
        <v>323</v>
      </c>
      <c r="B1313" s="59"/>
      <c r="C1313" s="66"/>
      <c r="D1313" s="66"/>
      <c r="E1313" s="67"/>
    </row>
    <row r="1314" spans="1:5" s="16" customFormat="1" x14ac:dyDescent="0.2">
      <c r="A1314" s="48"/>
      <c r="B1314" s="50"/>
      <c r="C1314" s="34"/>
      <c r="D1314" s="34"/>
      <c r="E1314" s="51"/>
    </row>
    <row r="1315" spans="1:5" s="16" customFormat="1" ht="19.5" x14ac:dyDescent="0.2">
      <c r="A1315" s="68">
        <v>410000</v>
      </c>
      <c r="B1315" s="53" t="s">
        <v>42</v>
      </c>
      <c r="C1315" s="69">
        <f>C1316+C1321+C1341+C1337</f>
        <v>7753600</v>
      </c>
      <c r="D1315" s="69">
        <f>D1316+D1321+D1341+D1337</f>
        <v>8709900</v>
      </c>
      <c r="E1315" s="70">
        <f t="shared" ref="E1315:E1362" si="305">D1315/C1315*100</f>
        <v>112.33362567065622</v>
      </c>
    </row>
    <row r="1316" spans="1:5" s="16" customFormat="1" ht="19.5" x14ac:dyDescent="0.2">
      <c r="A1316" s="68">
        <v>411000</v>
      </c>
      <c r="B1316" s="53" t="s">
        <v>43</v>
      </c>
      <c r="C1316" s="69">
        <f t="shared" ref="C1316" si="306">SUM(C1317:C1320)</f>
        <v>5456400</v>
      </c>
      <c r="D1316" s="69">
        <f t="shared" ref="D1316" si="307">SUM(D1317:D1320)</f>
        <v>6140700</v>
      </c>
      <c r="E1316" s="70">
        <f t="shared" si="305"/>
        <v>112.54123597976688</v>
      </c>
    </row>
    <row r="1317" spans="1:5" s="16" customFormat="1" x14ac:dyDescent="0.2">
      <c r="A1317" s="48">
        <v>411100</v>
      </c>
      <c r="B1317" s="49" t="s">
        <v>44</v>
      </c>
      <c r="C1317" s="57">
        <v>5029400</v>
      </c>
      <c r="D1317" s="66">
        <v>5730000</v>
      </c>
      <c r="E1317" s="67">
        <f t="shared" si="305"/>
        <v>113.93009106454051</v>
      </c>
    </row>
    <row r="1318" spans="1:5" s="16" customFormat="1" ht="37.5" x14ac:dyDescent="0.2">
      <c r="A1318" s="48">
        <v>411200</v>
      </c>
      <c r="B1318" s="49" t="s">
        <v>45</v>
      </c>
      <c r="C1318" s="57">
        <v>184000</v>
      </c>
      <c r="D1318" s="66">
        <v>209700</v>
      </c>
      <c r="E1318" s="67">
        <f t="shared" si="305"/>
        <v>113.96739130434783</v>
      </c>
    </row>
    <row r="1319" spans="1:5" s="16" customFormat="1" ht="37.5" x14ac:dyDescent="0.2">
      <c r="A1319" s="48">
        <v>411300</v>
      </c>
      <c r="B1319" s="49" t="s">
        <v>46</v>
      </c>
      <c r="C1319" s="57">
        <v>155000</v>
      </c>
      <c r="D1319" s="66">
        <v>100000</v>
      </c>
      <c r="E1319" s="67">
        <f t="shared" si="305"/>
        <v>64.516129032258064</v>
      </c>
    </row>
    <row r="1320" spans="1:5" s="16" customFormat="1" x14ac:dyDescent="0.2">
      <c r="A1320" s="48">
        <v>411400</v>
      </c>
      <c r="B1320" s="49" t="s">
        <v>47</v>
      </c>
      <c r="C1320" s="57">
        <v>88000</v>
      </c>
      <c r="D1320" s="66">
        <v>101000</v>
      </c>
      <c r="E1320" s="67">
        <f t="shared" si="305"/>
        <v>114.77272727272727</v>
      </c>
    </row>
    <row r="1321" spans="1:5" s="16" customFormat="1" ht="19.5" x14ac:dyDescent="0.2">
      <c r="A1321" s="68">
        <v>412000</v>
      </c>
      <c r="B1321" s="59" t="s">
        <v>48</v>
      </c>
      <c r="C1321" s="69">
        <f>SUM(C1322:C1336)</f>
        <v>2221800</v>
      </c>
      <c r="D1321" s="69">
        <f t="shared" ref="D1321" si="308">SUM(D1322:D1336)</f>
        <v>2529200</v>
      </c>
      <c r="E1321" s="70">
        <f t="shared" si="305"/>
        <v>113.8356287694662</v>
      </c>
    </row>
    <row r="1322" spans="1:5" s="16" customFormat="1" x14ac:dyDescent="0.2">
      <c r="A1322" s="48">
        <v>412100</v>
      </c>
      <c r="B1322" s="49" t="s">
        <v>49</v>
      </c>
      <c r="C1322" s="57">
        <v>102000</v>
      </c>
      <c r="D1322" s="66">
        <v>125000</v>
      </c>
      <c r="E1322" s="67">
        <f t="shared" si="305"/>
        <v>122.54901960784315</v>
      </c>
    </row>
    <row r="1323" spans="1:5" s="16" customFormat="1" ht="37.5" x14ac:dyDescent="0.2">
      <c r="A1323" s="48">
        <v>412200</v>
      </c>
      <c r="B1323" s="49" t="s">
        <v>50</v>
      </c>
      <c r="C1323" s="57">
        <v>51000</v>
      </c>
      <c r="D1323" s="66">
        <v>53100</v>
      </c>
      <c r="E1323" s="67">
        <f t="shared" si="305"/>
        <v>104.11764705882354</v>
      </c>
    </row>
    <row r="1324" spans="1:5" s="16" customFormat="1" x14ac:dyDescent="0.2">
      <c r="A1324" s="48">
        <v>412300</v>
      </c>
      <c r="B1324" s="49" t="s">
        <v>51</v>
      </c>
      <c r="C1324" s="57">
        <v>102600</v>
      </c>
      <c r="D1324" s="66">
        <v>102600</v>
      </c>
      <c r="E1324" s="67">
        <f t="shared" si="305"/>
        <v>100</v>
      </c>
    </row>
    <row r="1325" spans="1:5" s="16" customFormat="1" x14ac:dyDescent="0.2">
      <c r="A1325" s="48">
        <v>412500</v>
      </c>
      <c r="B1325" s="49" t="s">
        <v>55</v>
      </c>
      <c r="C1325" s="57">
        <v>77500</v>
      </c>
      <c r="D1325" s="66">
        <v>60000</v>
      </c>
      <c r="E1325" s="67">
        <f t="shared" si="305"/>
        <v>77.41935483870968</v>
      </c>
    </row>
    <row r="1326" spans="1:5" s="16" customFormat="1" x14ac:dyDescent="0.2">
      <c r="A1326" s="48">
        <v>412600</v>
      </c>
      <c r="B1326" s="49" t="s">
        <v>56</v>
      </c>
      <c r="C1326" s="57">
        <v>169000</v>
      </c>
      <c r="D1326" s="66">
        <v>168500</v>
      </c>
      <c r="E1326" s="67">
        <f t="shared" si="305"/>
        <v>99.704142011834321</v>
      </c>
    </row>
    <row r="1327" spans="1:5" s="16" customFormat="1" x14ac:dyDescent="0.2">
      <c r="A1327" s="48">
        <v>412700</v>
      </c>
      <c r="B1327" s="49" t="s">
        <v>58</v>
      </c>
      <c r="C1327" s="57">
        <v>1154500</v>
      </c>
      <c r="D1327" s="66">
        <v>1500000</v>
      </c>
      <c r="E1327" s="67">
        <f t="shared" si="305"/>
        <v>129.92637505413597</v>
      </c>
    </row>
    <row r="1328" spans="1:5" s="16" customFormat="1" x14ac:dyDescent="0.2">
      <c r="A1328" s="48">
        <v>412700</v>
      </c>
      <c r="B1328" s="49" t="s">
        <v>64</v>
      </c>
      <c r="C1328" s="57">
        <v>50000</v>
      </c>
      <c r="D1328" s="66">
        <v>45000</v>
      </c>
      <c r="E1328" s="67">
        <f t="shared" si="305"/>
        <v>90</v>
      </c>
    </row>
    <row r="1329" spans="1:5" s="16" customFormat="1" x14ac:dyDescent="0.2">
      <c r="A1329" s="48">
        <v>412700</v>
      </c>
      <c r="B1329" s="49" t="s">
        <v>65</v>
      </c>
      <c r="C1329" s="57">
        <v>225000</v>
      </c>
      <c r="D1329" s="66">
        <v>200000</v>
      </c>
      <c r="E1329" s="67">
        <f t="shared" si="305"/>
        <v>88.888888888888886</v>
      </c>
    </row>
    <row r="1330" spans="1:5" s="16" customFormat="1" x14ac:dyDescent="0.2">
      <c r="A1330" s="48">
        <v>412700</v>
      </c>
      <c r="B1330" s="49" t="s">
        <v>66</v>
      </c>
      <c r="C1330" s="57">
        <v>70000</v>
      </c>
      <c r="D1330" s="66">
        <v>70000</v>
      </c>
      <c r="E1330" s="67">
        <f t="shared" si="305"/>
        <v>100</v>
      </c>
    </row>
    <row r="1331" spans="1:5" s="16" customFormat="1" x14ac:dyDescent="0.2">
      <c r="A1331" s="48">
        <v>412900</v>
      </c>
      <c r="B1331" s="60" t="s">
        <v>74</v>
      </c>
      <c r="C1331" s="57">
        <v>39000</v>
      </c>
      <c r="D1331" s="66">
        <v>30000</v>
      </c>
      <c r="E1331" s="67">
        <f t="shared" si="305"/>
        <v>76.923076923076934</v>
      </c>
    </row>
    <row r="1332" spans="1:5" s="16" customFormat="1" x14ac:dyDescent="0.2">
      <c r="A1332" s="48">
        <v>412900</v>
      </c>
      <c r="B1332" s="60" t="s">
        <v>75</v>
      </c>
      <c r="C1332" s="57">
        <v>118200</v>
      </c>
      <c r="D1332" s="66">
        <v>120000</v>
      </c>
      <c r="E1332" s="67">
        <f t="shared" si="305"/>
        <v>101.5228426395939</v>
      </c>
    </row>
    <row r="1333" spans="1:5" s="16" customFormat="1" x14ac:dyDescent="0.2">
      <c r="A1333" s="48">
        <v>412900</v>
      </c>
      <c r="B1333" s="60" t="s">
        <v>76</v>
      </c>
      <c r="C1333" s="57">
        <v>28000.000000000004</v>
      </c>
      <c r="D1333" s="66">
        <v>20000</v>
      </c>
      <c r="E1333" s="67">
        <f t="shared" si="305"/>
        <v>71.428571428571416</v>
      </c>
    </row>
    <row r="1334" spans="1:5" s="16" customFormat="1" x14ac:dyDescent="0.2">
      <c r="A1334" s="48">
        <v>412900</v>
      </c>
      <c r="B1334" s="60" t="s">
        <v>77</v>
      </c>
      <c r="C1334" s="57">
        <v>3000</v>
      </c>
      <c r="D1334" s="66">
        <v>3000</v>
      </c>
      <c r="E1334" s="67">
        <f t="shared" si="305"/>
        <v>100</v>
      </c>
    </row>
    <row r="1335" spans="1:5" s="16" customFormat="1" x14ac:dyDescent="0.2">
      <c r="A1335" s="48">
        <v>412900</v>
      </c>
      <c r="B1335" s="49" t="s">
        <v>78</v>
      </c>
      <c r="C1335" s="57">
        <v>12000</v>
      </c>
      <c r="D1335" s="66">
        <v>12000</v>
      </c>
      <c r="E1335" s="67">
        <f t="shared" si="305"/>
        <v>100</v>
      </c>
    </row>
    <row r="1336" spans="1:5" s="16" customFormat="1" x14ac:dyDescent="0.2">
      <c r="A1336" s="48">
        <v>412900</v>
      </c>
      <c r="B1336" s="49" t="s">
        <v>80</v>
      </c>
      <c r="C1336" s="57">
        <v>19999.999999999993</v>
      </c>
      <c r="D1336" s="66">
        <v>20000</v>
      </c>
      <c r="E1336" s="67">
        <f t="shared" si="305"/>
        <v>100.00000000000004</v>
      </c>
    </row>
    <row r="1337" spans="1:5" s="71" customFormat="1" ht="19.5" x14ac:dyDescent="0.2">
      <c r="A1337" s="68">
        <v>415000</v>
      </c>
      <c r="B1337" s="59" t="s">
        <v>123</v>
      </c>
      <c r="C1337" s="69">
        <f>C1338+C1339+C1340</f>
        <v>45400</v>
      </c>
      <c r="D1337" s="69">
        <f>D1338+D1339+D1340</f>
        <v>0</v>
      </c>
      <c r="E1337" s="70">
        <f t="shared" si="305"/>
        <v>0</v>
      </c>
    </row>
    <row r="1338" spans="1:5" s="16" customFormat="1" x14ac:dyDescent="0.2">
      <c r="A1338" s="48">
        <v>415200</v>
      </c>
      <c r="B1338" s="49" t="s">
        <v>125</v>
      </c>
      <c r="C1338" s="57">
        <v>20000</v>
      </c>
      <c r="D1338" s="66">
        <v>0</v>
      </c>
      <c r="E1338" s="67">
        <f t="shared" si="305"/>
        <v>0</v>
      </c>
    </row>
    <row r="1339" spans="1:5" s="16" customFormat="1" x14ac:dyDescent="0.2">
      <c r="A1339" s="48">
        <v>415200</v>
      </c>
      <c r="B1339" s="49" t="s">
        <v>346</v>
      </c>
      <c r="C1339" s="57">
        <v>400</v>
      </c>
      <c r="D1339" s="66">
        <v>0</v>
      </c>
      <c r="E1339" s="67">
        <f t="shared" si="305"/>
        <v>0</v>
      </c>
    </row>
    <row r="1340" spans="1:5" s="16" customFormat="1" x14ac:dyDescent="0.2">
      <c r="A1340" s="48">
        <v>415200</v>
      </c>
      <c r="B1340" s="49" t="s">
        <v>126</v>
      </c>
      <c r="C1340" s="57">
        <v>25000</v>
      </c>
      <c r="D1340" s="66">
        <v>0</v>
      </c>
      <c r="E1340" s="67">
        <f t="shared" si="305"/>
        <v>0</v>
      </c>
    </row>
    <row r="1341" spans="1:5" s="71" customFormat="1" ht="19.5" x14ac:dyDescent="0.2">
      <c r="A1341" s="68">
        <v>419000</v>
      </c>
      <c r="B1341" s="59" t="s">
        <v>217</v>
      </c>
      <c r="C1341" s="69">
        <f>C1342</f>
        <v>30000</v>
      </c>
      <c r="D1341" s="69">
        <f t="shared" ref="D1341" si="309">D1342</f>
        <v>40000</v>
      </c>
      <c r="E1341" s="70">
        <f t="shared" si="305"/>
        <v>133.33333333333331</v>
      </c>
    </row>
    <row r="1342" spans="1:5" s="16" customFormat="1" x14ac:dyDescent="0.2">
      <c r="A1342" s="48">
        <v>419100</v>
      </c>
      <c r="B1342" s="49" t="s">
        <v>217</v>
      </c>
      <c r="C1342" s="57">
        <v>30000</v>
      </c>
      <c r="D1342" s="66">
        <v>40000</v>
      </c>
      <c r="E1342" s="67">
        <f t="shared" si="305"/>
        <v>133.33333333333331</v>
      </c>
    </row>
    <row r="1343" spans="1:5" s="16" customFormat="1" ht="19.5" x14ac:dyDescent="0.2">
      <c r="A1343" s="68">
        <v>510000</v>
      </c>
      <c r="B1343" s="59" t="s">
        <v>271</v>
      </c>
      <c r="C1343" s="69">
        <f>C1344+C1348</f>
        <v>1058100</v>
      </c>
      <c r="D1343" s="69">
        <f>D1344+D1348</f>
        <v>1907000</v>
      </c>
      <c r="E1343" s="70">
        <f t="shared" si="305"/>
        <v>180.2287118419809</v>
      </c>
    </row>
    <row r="1344" spans="1:5" s="16" customFormat="1" ht="19.5" x14ac:dyDescent="0.2">
      <c r="A1344" s="68">
        <v>511000</v>
      </c>
      <c r="B1344" s="59" t="s">
        <v>272</v>
      </c>
      <c r="C1344" s="69">
        <f t="shared" ref="C1344" si="310">SUM(C1345:C1347)</f>
        <v>1046100</v>
      </c>
      <c r="D1344" s="69">
        <f t="shared" ref="D1344" si="311">SUM(D1345:D1347)</f>
        <v>1895000</v>
      </c>
      <c r="E1344" s="70">
        <f t="shared" si="305"/>
        <v>181.14902972947138</v>
      </c>
    </row>
    <row r="1345" spans="1:5" s="16" customFormat="1" ht="18.75" customHeight="1" x14ac:dyDescent="0.2">
      <c r="A1345" s="48">
        <v>511200</v>
      </c>
      <c r="B1345" s="49" t="s">
        <v>274</v>
      </c>
      <c r="C1345" s="57">
        <v>600</v>
      </c>
      <c r="D1345" s="66">
        <v>0</v>
      </c>
      <c r="E1345" s="67">
        <f t="shared" si="305"/>
        <v>0</v>
      </c>
    </row>
    <row r="1346" spans="1:5" s="16" customFormat="1" x14ac:dyDescent="0.2">
      <c r="A1346" s="48">
        <v>511300</v>
      </c>
      <c r="B1346" s="49" t="s">
        <v>275</v>
      </c>
      <c r="C1346" s="57">
        <v>309500</v>
      </c>
      <c r="D1346" s="66">
        <v>450000</v>
      </c>
      <c r="E1346" s="67">
        <f t="shared" si="305"/>
        <v>145.39579967689821</v>
      </c>
    </row>
    <row r="1347" spans="1:5" s="16" customFormat="1" x14ac:dyDescent="0.2">
      <c r="A1347" s="48">
        <v>511700</v>
      </c>
      <c r="B1347" s="49" t="s">
        <v>278</v>
      </c>
      <c r="C1347" s="57">
        <v>736000</v>
      </c>
      <c r="D1347" s="66">
        <v>1445000</v>
      </c>
      <c r="E1347" s="67">
        <f t="shared" si="305"/>
        <v>196.33152173913044</v>
      </c>
    </row>
    <row r="1348" spans="1:5" s="71" customFormat="1" ht="19.5" x14ac:dyDescent="0.2">
      <c r="A1348" s="68">
        <v>516000</v>
      </c>
      <c r="B1348" s="59" t="s">
        <v>284</v>
      </c>
      <c r="C1348" s="69">
        <f>C1349</f>
        <v>12000</v>
      </c>
      <c r="D1348" s="69">
        <f t="shared" ref="D1348" si="312">D1349</f>
        <v>12000</v>
      </c>
      <c r="E1348" s="70">
        <f t="shared" si="305"/>
        <v>100</v>
      </c>
    </row>
    <row r="1349" spans="1:5" s="16" customFormat="1" x14ac:dyDescent="0.2">
      <c r="A1349" s="48">
        <v>516100</v>
      </c>
      <c r="B1349" s="49" t="s">
        <v>284</v>
      </c>
      <c r="C1349" s="57">
        <v>12000</v>
      </c>
      <c r="D1349" s="66">
        <v>12000</v>
      </c>
      <c r="E1349" s="67">
        <f t="shared" si="305"/>
        <v>100</v>
      </c>
    </row>
    <row r="1350" spans="1:5" s="71" customFormat="1" ht="19.5" x14ac:dyDescent="0.2">
      <c r="A1350" s="68">
        <v>630000</v>
      </c>
      <c r="B1350" s="59" t="s">
        <v>305</v>
      </c>
      <c r="C1350" s="69">
        <f>C1351</f>
        <v>120000</v>
      </c>
      <c r="D1350" s="69">
        <f>D1351</f>
        <v>110000</v>
      </c>
      <c r="E1350" s="70">
        <f t="shared" si="305"/>
        <v>91.666666666666657</v>
      </c>
    </row>
    <row r="1351" spans="1:5" s="71" customFormat="1" ht="19.5" x14ac:dyDescent="0.2">
      <c r="A1351" s="68">
        <v>638000</v>
      </c>
      <c r="B1351" s="59" t="s">
        <v>314</v>
      </c>
      <c r="C1351" s="69">
        <f>C1352</f>
        <v>120000</v>
      </c>
      <c r="D1351" s="69">
        <f t="shared" ref="D1351" si="313">D1352</f>
        <v>110000</v>
      </c>
      <c r="E1351" s="70">
        <f t="shared" si="305"/>
        <v>91.666666666666657</v>
      </c>
    </row>
    <row r="1352" spans="1:5" s="16" customFormat="1" x14ac:dyDescent="0.2">
      <c r="A1352" s="48">
        <v>638100</v>
      </c>
      <c r="B1352" s="49" t="s">
        <v>315</v>
      </c>
      <c r="C1352" s="57">
        <v>120000</v>
      </c>
      <c r="D1352" s="66">
        <v>110000</v>
      </c>
      <c r="E1352" s="67">
        <f t="shared" si="305"/>
        <v>91.666666666666657</v>
      </c>
    </row>
    <row r="1353" spans="1:5" s="16" customFormat="1" x14ac:dyDescent="0.2">
      <c r="A1353" s="77"/>
      <c r="B1353" s="63" t="s">
        <v>324</v>
      </c>
      <c r="C1353" s="75">
        <f>C1315+C1343+C1350</f>
        <v>8931700</v>
      </c>
      <c r="D1353" s="75">
        <f>D1315+D1343+D1350</f>
        <v>10726900</v>
      </c>
      <c r="E1353" s="76">
        <f t="shared" si="305"/>
        <v>120.09919724128666</v>
      </c>
    </row>
    <row r="1354" spans="1:5" s="16" customFormat="1" x14ac:dyDescent="0.2">
      <c r="A1354" s="32"/>
      <c r="B1354" s="33"/>
      <c r="C1354" s="66"/>
      <c r="D1354" s="66"/>
      <c r="E1354" s="67"/>
    </row>
    <row r="1355" spans="1:5" s="16" customFormat="1" x14ac:dyDescent="0.2">
      <c r="A1355" s="45"/>
      <c r="B1355" s="33"/>
      <c r="C1355" s="66"/>
      <c r="D1355" s="66"/>
      <c r="E1355" s="67"/>
    </row>
    <row r="1356" spans="1:5" s="16" customFormat="1" ht="19.5" x14ac:dyDescent="0.2">
      <c r="A1356" s="48" t="s">
        <v>402</v>
      </c>
      <c r="B1356" s="59"/>
      <c r="C1356" s="66"/>
      <c r="D1356" s="66"/>
      <c r="E1356" s="67"/>
    </row>
    <row r="1357" spans="1:5" s="16" customFormat="1" ht="19.5" x14ac:dyDescent="0.2">
      <c r="A1357" s="48" t="s">
        <v>401</v>
      </c>
      <c r="B1357" s="59"/>
      <c r="C1357" s="66"/>
      <c r="D1357" s="66"/>
      <c r="E1357" s="67"/>
    </row>
    <row r="1358" spans="1:5" s="16" customFormat="1" ht="19.5" x14ac:dyDescent="0.2">
      <c r="A1358" s="48" t="s">
        <v>361</v>
      </c>
      <c r="B1358" s="59"/>
      <c r="C1358" s="66"/>
      <c r="D1358" s="66"/>
      <c r="E1358" s="67"/>
    </row>
    <row r="1359" spans="1:5" s="16" customFormat="1" ht="19.5" x14ac:dyDescent="0.2">
      <c r="A1359" s="48" t="s">
        <v>403</v>
      </c>
      <c r="B1359" s="59"/>
      <c r="C1359" s="66"/>
      <c r="D1359" s="66"/>
      <c r="E1359" s="67"/>
    </row>
    <row r="1360" spans="1:5" s="16" customFormat="1" x14ac:dyDescent="0.2">
      <c r="A1360" s="48"/>
      <c r="B1360" s="50"/>
      <c r="C1360" s="34"/>
      <c r="D1360" s="34"/>
      <c r="E1360" s="51"/>
    </row>
    <row r="1361" spans="1:5" s="16" customFormat="1" ht="19.5" x14ac:dyDescent="0.2">
      <c r="A1361" s="68">
        <v>410000</v>
      </c>
      <c r="B1361" s="53" t="s">
        <v>42</v>
      </c>
      <c r="C1361" s="69">
        <f t="shared" ref="C1361" si="314">C1362+C1367</f>
        <v>27979800</v>
      </c>
      <c r="D1361" s="69">
        <f t="shared" ref="D1361" si="315">D1362+D1367</f>
        <v>27022500</v>
      </c>
      <c r="E1361" s="70">
        <f t="shared" si="305"/>
        <v>96.578603135118911</v>
      </c>
    </row>
    <row r="1362" spans="1:5" s="16" customFormat="1" ht="19.5" x14ac:dyDescent="0.2">
      <c r="A1362" s="68">
        <v>411000</v>
      </c>
      <c r="B1362" s="53" t="s">
        <v>43</v>
      </c>
      <c r="C1362" s="69">
        <f t="shared" ref="C1362" si="316">SUM(C1363:C1366)</f>
        <v>21504500</v>
      </c>
      <c r="D1362" s="69">
        <f t="shared" ref="D1362" si="317">SUM(D1363:D1366)</f>
        <v>23076400</v>
      </c>
      <c r="E1362" s="70">
        <f t="shared" si="305"/>
        <v>107.30963286753936</v>
      </c>
    </row>
    <row r="1363" spans="1:5" s="16" customFormat="1" x14ac:dyDescent="0.2">
      <c r="A1363" s="48">
        <v>411100</v>
      </c>
      <c r="B1363" s="49" t="s">
        <v>44</v>
      </c>
      <c r="C1363" s="57">
        <v>20064600</v>
      </c>
      <c r="D1363" s="66">
        <v>21450000</v>
      </c>
      <c r="E1363" s="67">
        <f t="shared" ref="E1363:E1417" si="318">D1363/C1363*100</f>
        <v>106.90469782602194</v>
      </c>
    </row>
    <row r="1364" spans="1:5" s="16" customFormat="1" ht="37.5" x14ac:dyDescent="0.2">
      <c r="A1364" s="48">
        <v>411200</v>
      </c>
      <c r="B1364" s="49" t="s">
        <v>45</v>
      </c>
      <c r="C1364" s="57">
        <v>418000</v>
      </c>
      <c r="D1364" s="66">
        <v>630000</v>
      </c>
      <c r="E1364" s="67">
        <f t="shared" si="318"/>
        <v>150.71770334928229</v>
      </c>
    </row>
    <row r="1365" spans="1:5" s="16" customFormat="1" ht="37.5" x14ac:dyDescent="0.2">
      <c r="A1365" s="48">
        <v>411300</v>
      </c>
      <c r="B1365" s="49" t="s">
        <v>46</v>
      </c>
      <c r="C1365" s="57">
        <v>643100</v>
      </c>
      <c r="D1365" s="66">
        <v>640000</v>
      </c>
      <c r="E1365" s="67">
        <f t="shared" si="318"/>
        <v>99.517959881822421</v>
      </c>
    </row>
    <row r="1366" spans="1:5" s="16" customFormat="1" x14ac:dyDescent="0.2">
      <c r="A1366" s="48">
        <v>411400</v>
      </c>
      <c r="B1366" s="49" t="s">
        <v>47</v>
      </c>
      <c r="C1366" s="57">
        <v>378800</v>
      </c>
      <c r="D1366" s="66">
        <v>356400</v>
      </c>
      <c r="E1366" s="67">
        <f t="shared" si="318"/>
        <v>94.086589229144664</v>
      </c>
    </row>
    <row r="1367" spans="1:5" s="16" customFormat="1" ht="19.5" x14ac:dyDescent="0.2">
      <c r="A1367" s="68">
        <v>412000</v>
      </c>
      <c r="B1367" s="59" t="s">
        <v>48</v>
      </c>
      <c r="C1367" s="69">
        <f>SUM(C1368:C1379)</f>
        <v>6475300</v>
      </c>
      <c r="D1367" s="69">
        <f t="shared" ref="D1367" si="319">SUM(D1368:D1379)</f>
        <v>3946100</v>
      </c>
      <c r="E1367" s="70">
        <f t="shared" si="318"/>
        <v>60.940805831390051</v>
      </c>
    </row>
    <row r="1368" spans="1:5" s="16" customFormat="1" x14ac:dyDescent="0.2">
      <c r="A1368" s="48">
        <v>412100</v>
      </c>
      <c r="B1368" s="49" t="s">
        <v>49</v>
      </c>
      <c r="C1368" s="57">
        <v>3110000</v>
      </c>
      <c r="D1368" s="66">
        <v>547900</v>
      </c>
      <c r="E1368" s="67">
        <f t="shared" si="318"/>
        <v>17.617363344051448</v>
      </c>
    </row>
    <row r="1369" spans="1:5" s="16" customFormat="1" ht="37.5" x14ac:dyDescent="0.2">
      <c r="A1369" s="48">
        <v>412200</v>
      </c>
      <c r="B1369" s="49" t="s">
        <v>50</v>
      </c>
      <c r="C1369" s="57">
        <v>2418000</v>
      </c>
      <c r="D1369" s="66">
        <v>2450000</v>
      </c>
      <c r="E1369" s="67">
        <f t="shared" si="318"/>
        <v>101.32340777502067</v>
      </c>
    </row>
    <row r="1370" spans="1:5" s="16" customFormat="1" x14ac:dyDescent="0.2">
      <c r="A1370" s="48">
        <v>412300</v>
      </c>
      <c r="B1370" s="49" t="s">
        <v>51</v>
      </c>
      <c r="C1370" s="57">
        <v>248999.99999999997</v>
      </c>
      <c r="D1370" s="66">
        <v>237800</v>
      </c>
      <c r="E1370" s="67">
        <f t="shared" si="318"/>
        <v>95.502008032128529</v>
      </c>
    </row>
    <row r="1371" spans="1:5" s="16" customFormat="1" x14ac:dyDescent="0.2">
      <c r="A1371" s="48">
        <v>412500</v>
      </c>
      <c r="B1371" s="49" t="s">
        <v>55</v>
      </c>
      <c r="C1371" s="57">
        <v>237000</v>
      </c>
      <c r="D1371" s="66">
        <v>260000</v>
      </c>
      <c r="E1371" s="67">
        <f t="shared" si="318"/>
        <v>109.70464135021096</v>
      </c>
    </row>
    <row r="1372" spans="1:5" s="16" customFormat="1" x14ac:dyDescent="0.2">
      <c r="A1372" s="48">
        <v>412600</v>
      </c>
      <c r="B1372" s="49" t="s">
        <v>56</v>
      </c>
      <c r="C1372" s="57">
        <v>177000</v>
      </c>
      <c r="D1372" s="66">
        <v>181000</v>
      </c>
      <c r="E1372" s="67">
        <f t="shared" si="318"/>
        <v>102.25988700564972</v>
      </c>
    </row>
    <row r="1373" spans="1:5" s="16" customFormat="1" x14ac:dyDescent="0.2">
      <c r="A1373" s="48">
        <v>412700</v>
      </c>
      <c r="B1373" s="49" t="s">
        <v>58</v>
      </c>
      <c r="C1373" s="57">
        <v>134900</v>
      </c>
      <c r="D1373" s="66">
        <v>130000</v>
      </c>
      <c r="E1373" s="67">
        <f t="shared" si="318"/>
        <v>96.367679762787247</v>
      </c>
    </row>
    <row r="1374" spans="1:5" s="16" customFormat="1" x14ac:dyDescent="0.2">
      <c r="A1374" s="48">
        <v>412900</v>
      </c>
      <c r="B1374" s="60" t="s">
        <v>74</v>
      </c>
      <c r="C1374" s="57">
        <v>29999.999999999996</v>
      </c>
      <c r="D1374" s="66">
        <v>30000</v>
      </c>
      <c r="E1374" s="67">
        <f t="shared" si="318"/>
        <v>100.00000000000003</v>
      </c>
    </row>
    <row r="1375" spans="1:5" s="16" customFormat="1" x14ac:dyDescent="0.2">
      <c r="A1375" s="48">
        <v>412900</v>
      </c>
      <c r="B1375" s="60" t="s">
        <v>75</v>
      </c>
      <c r="C1375" s="57">
        <v>28700</v>
      </c>
      <c r="D1375" s="66">
        <v>28700</v>
      </c>
      <c r="E1375" s="67">
        <f t="shared" si="318"/>
        <v>100</v>
      </c>
    </row>
    <row r="1376" spans="1:5" s="16" customFormat="1" x14ac:dyDescent="0.2">
      <c r="A1376" s="48">
        <v>412900</v>
      </c>
      <c r="B1376" s="60" t="s">
        <v>76</v>
      </c>
      <c r="C1376" s="57">
        <v>20000</v>
      </c>
      <c r="D1376" s="66">
        <v>10000</v>
      </c>
      <c r="E1376" s="67">
        <f t="shared" si="318"/>
        <v>50</v>
      </c>
    </row>
    <row r="1377" spans="1:5" s="16" customFormat="1" x14ac:dyDescent="0.2">
      <c r="A1377" s="48">
        <v>412900</v>
      </c>
      <c r="B1377" s="60" t="s">
        <v>77</v>
      </c>
      <c r="C1377" s="57">
        <v>20000</v>
      </c>
      <c r="D1377" s="66">
        <v>20000</v>
      </c>
      <c r="E1377" s="67">
        <f t="shared" si="318"/>
        <v>100</v>
      </c>
    </row>
    <row r="1378" spans="1:5" s="16" customFormat="1" x14ac:dyDescent="0.2">
      <c r="A1378" s="48">
        <v>412900</v>
      </c>
      <c r="B1378" s="60" t="s">
        <v>78</v>
      </c>
      <c r="C1378" s="57">
        <v>43700</v>
      </c>
      <c r="D1378" s="66">
        <v>43700</v>
      </c>
      <c r="E1378" s="67">
        <f t="shared" si="318"/>
        <v>100</v>
      </c>
    </row>
    <row r="1379" spans="1:5" s="16" customFormat="1" x14ac:dyDescent="0.2">
      <c r="A1379" s="48">
        <v>412900</v>
      </c>
      <c r="B1379" s="49" t="s">
        <v>80</v>
      </c>
      <c r="C1379" s="57">
        <v>7000</v>
      </c>
      <c r="D1379" s="66">
        <v>7000</v>
      </c>
      <c r="E1379" s="67">
        <f t="shared" si="318"/>
        <v>100</v>
      </c>
    </row>
    <row r="1380" spans="1:5" s="71" customFormat="1" ht="19.5" x14ac:dyDescent="0.2">
      <c r="A1380" s="68">
        <v>510000</v>
      </c>
      <c r="B1380" s="59" t="s">
        <v>271</v>
      </c>
      <c r="C1380" s="69">
        <f>C1381</f>
        <v>659000</v>
      </c>
      <c r="D1380" s="69">
        <f t="shared" ref="D1380" si="320">D1381</f>
        <v>0</v>
      </c>
      <c r="E1380" s="70">
        <f t="shared" si="318"/>
        <v>0</v>
      </c>
    </row>
    <row r="1381" spans="1:5" s="71" customFormat="1" ht="19.5" x14ac:dyDescent="0.2">
      <c r="A1381" s="68">
        <v>511000</v>
      </c>
      <c r="B1381" s="59" t="s">
        <v>272</v>
      </c>
      <c r="C1381" s="69">
        <f>C1382</f>
        <v>659000</v>
      </c>
      <c r="D1381" s="69">
        <f>D1382</f>
        <v>0</v>
      </c>
      <c r="E1381" s="70">
        <f t="shared" si="318"/>
        <v>0</v>
      </c>
    </row>
    <row r="1382" spans="1:5" s="16" customFormat="1" x14ac:dyDescent="0.2">
      <c r="A1382" s="48">
        <v>511700</v>
      </c>
      <c r="B1382" s="49" t="s">
        <v>278</v>
      </c>
      <c r="C1382" s="57">
        <v>659000</v>
      </c>
      <c r="D1382" s="66">
        <v>0</v>
      </c>
      <c r="E1382" s="67">
        <f t="shared" si="318"/>
        <v>0</v>
      </c>
    </row>
    <row r="1383" spans="1:5" s="71" customFormat="1" ht="19.5" x14ac:dyDescent="0.2">
      <c r="A1383" s="68">
        <v>630000</v>
      </c>
      <c r="B1383" s="59" t="s">
        <v>305</v>
      </c>
      <c r="C1383" s="69">
        <f>C1384</f>
        <v>437900</v>
      </c>
      <c r="D1383" s="69">
        <f>D1384</f>
        <v>480000</v>
      </c>
      <c r="E1383" s="70">
        <f t="shared" si="318"/>
        <v>109.61406713861612</v>
      </c>
    </row>
    <row r="1384" spans="1:5" s="71" customFormat="1" ht="19.5" x14ac:dyDescent="0.2">
      <c r="A1384" s="68">
        <v>638000</v>
      </c>
      <c r="B1384" s="59" t="s">
        <v>314</v>
      </c>
      <c r="C1384" s="69">
        <f>C1385</f>
        <v>437900</v>
      </c>
      <c r="D1384" s="69">
        <f t="shared" ref="D1384" si="321">D1385</f>
        <v>480000</v>
      </c>
      <c r="E1384" s="70">
        <f t="shared" si="318"/>
        <v>109.61406713861612</v>
      </c>
    </row>
    <row r="1385" spans="1:5" s="16" customFormat="1" x14ac:dyDescent="0.2">
      <c r="A1385" s="48">
        <v>638100</v>
      </c>
      <c r="B1385" s="49" t="s">
        <v>315</v>
      </c>
      <c r="C1385" s="57">
        <v>437900</v>
      </c>
      <c r="D1385" s="66">
        <v>480000</v>
      </c>
      <c r="E1385" s="67">
        <f t="shared" si="318"/>
        <v>109.61406713861612</v>
      </c>
    </row>
    <row r="1386" spans="1:5" s="16" customFormat="1" x14ac:dyDescent="0.2">
      <c r="A1386" s="24"/>
      <c r="B1386" s="63" t="s">
        <v>324</v>
      </c>
      <c r="C1386" s="75">
        <f>C1361+C1383+C1380</f>
        <v>29076700</v>
      </c>
      <c r="D1386" s="75">
        <f>D1361+D1383+D1380</f>
        <v>27502500</v>
      </c>
      <c r="E1386" s="76">
        <f t="shared" si="318"/>
        <v>94.586043120436642</v>
      </c>
    </row>
    <row r="1387" spans="1:5" s="16" customFormat="1" x14ac:dyDescent="0.2">
      <c r="A1387" s="28"/>
      <c r="B1387" s="33"/>
      <c r="C1387" s="34"/>
      <c r="D1387" s="34"/>
      <c r="E1387" s="51"/>
    </row>
    <row r="1388" spans="1:5" s="16" customFormat="1" x14ac:dyDescent="0.2">
      <c r="A1388" s="45"/>
      <c r="B1388" s="33"/>
      <c r="C1388" s="66"/>
      <c r="D1388" s="66"/>
      <c r="E1388" s="67"/>
    </row>
    <row r="1389" spans="1:5" s="16" customFormat="1" ht="19.5" x14ac:dyDescent="0.2">
      <c r="A1389" s="48" t="s">
        <v>404</v>
      </c>
      <c r="B1389" s="59"/>
      <c r="C1389" s="66"/>
      <c r="D1389" s="66"/>
      <c r="E1389" s="67"/>
    </row>
    <row r="1390" spans="1:5" s="16" customFormat="1" ht="19.5" x14ac:dyDescent="0.2">
      <c r="A1390" s="48" t="s">
        <v>401</v>
      </c>
      <c r="B1390" s="59"/>
      <c r="C1390" s="66"/>
      <c r="D1390" s="66"/>
      <c r="E1390" s="67"/>
    </row>
    <row r="1391" spans="1:5" s="16" customFormat="1" ht="19.5" x14ac:dyDescent="0.2">
      <c r="A1391" s="48" t="s">
        <v>366</v>
      </c>
      <c r="B1391" s="59"/>
      <c r="C1391" s="66"/>
      <c r="D1391" s="66"/>
      <c r="E1391" s="67"/>
    </row>
    <row r="1392" spans="1:5" s="16" customFormat="1" ht="19.5" x14ac:dyDescent="0.2">
      <c r="A1392" s="48" t="s">
        <v>323</v>
      </c>
      <c r="B1392" s="59"/>
      <c r="C1392" s="66"/>
      <c r="D1392" s="66"/>
      <c r="E1392" s="67"/>
    </row>
    <row r="1393" spans="1:5" s="16" customFormat="1" x14ac:dyDescent="0.2">
      <c r="A1393" s="48"/>
      <c r="B1393" s="50"/>
      <c r="C1393" s="34"/>
      <c r="D1393" s="34"/>
      <c r="E1393" s="51"/>
    </row>
    <row r="1394" spans="1:5" s="16" customFormat="1" ht="19.5" x14ac:dyDescent="0.2">
      <c r="A1394" s="68">
        <v>410000</v>
      </c>
      <c r="B1394" s="53" t="s">
        <v>42</v>
      </c>
      <c r="C1394" s="69">
        <f>C1395+C1400</f>
        <v>524500</v>
      </c>
      <c r="D1394" s="69">
        <f t="shared" ref="D1394" si="322">D1395+D1400</f>
        <v>559600</v>
      </c>
      <c r="E1394" s="70">
        <f t="shared" si="318"/>
        <v>106.69208770257387</v>
      </c>
    </row>
    <row r="1395" spans="1:5" s="16" customFormat="1" ht="19.5" x14ac:dyDescent="0.2">
      <c r="A1395" s="68">
        <v>411000</v>
      </c>
      <c r="B1395" s="53" t="s">
        <v>43</v>
      </c>
      <c r="C1395" s="69">
        <f>SUM(C1396:C1399)</f>
        <v>394200</v>
      </c>
      <c r="D1395" s="69">
        <f t="shared" ref="D1395" si="323">SUM(D1396:D1399)</f>
        <v>430000</v>
      </c>
      <c r="E1395" s="70">
        <f t="shared" si="318"/>
        <v>109.08168442415018</v>
      </c>
    </row>
    <row r="1396" spans="1:5" s="16" customFormat="1" x14ac:dyDescent="0.2">
      <c r="A1396" s="48">
        <v>411100</v>
      </c>
      <c r="B1396" s="49" t="s">
        <v>44</v>
      </c>
      <c r="C1396" s="57">
        <v>350300</v>
      </c>
      <c r="D1396" s="66">
        <v>395000</v>
      </c>
      <c r="E1396" s="67">
        <f t="shared" si="318"/>
        <v>112.76049100770769</v>
      </c>
    </row>
    <row r="1397" spans="1:5" s="16" customFormat="1" ht="37.5" x14ac:dyDescent="0.2">
      <c r="A1397" s="48">
        <v>411200</v>
      </c>
      <c r="B1397" s="49" t="s">
        <v>45</v>
      </c>
      <c r="C1397" s="57">
        <v>16800</v>
      </c>
      <c r="D1397" s="66">
        <v>16900</v>
      </c>
      <c r="E1397" s="67">
        <f t="shared" si="318"/>
        <v>100.59523809523809</v>
      </c>
    </row>
    <row r="1398" spans="1:5" s="16" customFormat="1" ht="37.5" x14ac:dyDescent="0.2">
      <c r="A1398" s="48">
        <v>411300</v>
      </c>
      <c r="B1398" s="49" t="s">
        <v>46</v>
      </c>
      <c r="C1398" s="57">
        <v>8600</v>
      </c>
      <c r="D1398" s="66">
        <v>6600</v>
      </c>
      <c r="E1398" s="67">
        <f t="shared" si="318"/>
        <v>76.744186046511629</v>
      </c>
    </row>
    <row r="1399" spans="1:5" s="16" customFormat="1" x14ac:dyDescent="0.2">
      <c r="A1399" s="48">
        <v>411400</v>
      </c>
      <c r="B1399" s="49" t="s">
        <v>47</v>
      </c>
      <c r="C1399" s="57">
        <v>18500</v>
      </c>
      <c r="D1399" s="66">
        <v>11500</v>
      </c>
      <c r="E1399" s="67">
        <f t="shared" si="318"/>
        <v>62.162162162162161</v>
      </c>
    </row>
    <row r="1400" spans="1:5" s="16" customFormat="1" ht="19.5" x14ac:dyDescent="0.2">
      <c r="A1400" s="68">
        <v>412000</v>
      </c>
      <c r="B1400" s="59" t="s">
        <v>48</v>
      </c>
      <c r="C1400" s="69">
        <f>SUM(C1401:C1411)</f>
        <v>130300</v>
      </c>
      <c r="D1400" s="69">
        <f>SUM(D1401:D1411)</f>
        <v>129600</v>
      </c>
      <c r="E1400" s="70">
        <f t="shared" si="318"/>
        <v>99.462778204144286</v>
      </c>
    </row>
    <row r="1401" spans="1:5" s="16" customFormat="1" x14ac:dyDescent="0.2">
      <c r="A1401" s="48">
        <v>412100</v>
      </c>
      <c r="B1401" s="49" t="s">
        <v>49</v>
      </c>
      <c r="C1401" s="57">
        <v>83300</v>
      </c>
      <c r="D1401" s="66">
        <v>83000</v>
      </c>
      <c r="E1401" s="67">
        <f t="shared" si="318"/>
        <v>99.639855942376954</v>
      </c>
    </row>
    <row r="1402" spans="1:5" s="16" customFormat="1" ht="37.5" x14ac:dyDescent="0.2">
      <c r="A1402" s="48">
        <v>412200</v>
      </c>
      <c r="B1402" s="49" t="s">
        <v>50</v>
      </c>
      <c r="C1402" s="57">
        <v>15500</v>
      </c>
      <c r="D1402" s="66">
        <v>17400</v>
      </c>
      <c r="E1402" s="67">
        <f t="shared" si="318"/>
        <v>112.25806451612902</v>
      </c>
    </row>
    <row r="1403" spans="1:5" s="16" customFormat="1" x14ac:dyDescent="0.2">
      <c r="A1403" s="48">
        <v>412300</v>
      </c>
      <c r="B1403" s="49" t="s">
        <v>51</v>
      </c>
      <c r="C1403" s="57">
        <v>2500</v>
      </c>
      <c r="D1403" s="66">
        <v>3200</v>
      </c>
      <c r="E1403" s="67">
        <f t="shared" si="318"/>
        <v>128</v>
      </c>
    </row>
    <row r="1404" spans="1:5" s="16" customFormat="1" x14ac:dyDescent="0.2">
      <c r="A1404" s="48">
        <v>412500</v>
      </c>
      <c r="B1404" s="49" t="s">
        <v>55</v>
      </c>
      <c r="C1404" s="57">
        <v>4400</v>
      </c>
      <c r="D1404" s="66">
        <v>4400</v>
      </c>
      <c r="E1404" s="67">
        <f t="shared" si="318"/>
        <v>100</v>
      </c>
    </row>
    <row r="1405" spans="1:5" s="16" customFormat="1" x14ac:dyDescent="0.2">
      <c r="A1405" s="48">
        <v>412600</v>
      </c>
      <c r="B1405" s="49" t="s">
        <v>56</v>
      </c>
      <c r="C1405" s="57">
        <v>11300</v>
      </c>
      <c r="D1405" s="66">
        <v>10000</v>
      </c>
      <c r="E1405" s="67">
        <f t="shared" si="318"/>
        <v>88.495575221238937</v>
      </c>
    </row>
    <row r="1406" spans="1:5" s="16" customFormat="1" x14ac:dyDescent="0.2">
      <c r="A1406" s="48">
        <v>412700</v>
      </c>
      <c r="B1406" s="49" t="s">
        <v>58</v>
      </c>
      <c r="C1406" s="57">
        <v>5800</v>
      </c>
      <c r="D1406" s="66">
        <v>5500</v>
      </c>
      <c r="E1406" s="67">
        <f t="shared" si="318"/>
        <v>94.827586206896555</v>
      </c>
    </row>
    <row r="1407" spans="1:5" s="16" customFormat="1" x14ac:dyDescent="0.2">
      <c r="A1407" s="48">
        <v>412900</v>
      </c>
      <c r="B1407" s="60" t="s">
        <v>74</v>
      </c>
      <c r="C1407" s="57">
        <v>2000</v>
      </c>
      <c r="D1407" s="66">
        <v>2000</v>
      </c>
      <c r="E1407" s="67">
        <f t="shared" si="318"/>
        <v>100</v>
      </c>
    </row>
    <row r="1408" spans="1:5" s="16" customFormat="1" x14ac:dyDescent="0.2">
      <c r="A1408" s="48">
        <v>412900</v>
      </c>
      <c r="B1408" s="60" t="s">
        <v>76</v>
      </c>
      <c r="C1408" s="57">
        <v>800</v>
      </c>
      <c r="D1408" s="66">
        <v>800</v>
      </c>
      <c r="E1408" s="67">
        <f t="shared" si="318"/>
        <v>100</v>
      </c>
    </row>
    <row r="1409" spans="1:5" s="16" customFormat="1" x14ac:dyDescent="0.2">
      <c r="A1409" s="48">
        <v>412900</v>
      </c>
      <c r="B1409" s="60" t="s">
        <v>77</v>
      </c>
      <c r="C1409" s="57">
        <v>3600</v>
      </c>
      <c r="D1409" s="66">
        <v>2000</v>
      </c>
      <c r="E1409" s="67">
        <f t="shared" si="318"/>
        <v>55.555555555555557</v>
      </c>
    </row>
    <row r="1410" spans="1:5" s="16" customFormat="1" x14ac:dyDescent="0.2">
      <c r="A1410" s="48">
        <v>412900</v>
      </c>
      <c r="B1410" s="49" t="s">
        <v>78</v>
      </c>
      <c r="C1410" s="57">
        <v>799.99999999999989</v>
      </c>
      <c r="D1410" s="66">
        <v>1000</v>
      </c>
      <c r="E1410" s="67">
        <f t="shared" si="318"/>
        <v>125.00000000000003</v>
      </c>
    </row>
    <row r="1411" spans="1:5" s="16" customFormat="1" x14ac:dyDescent="0.2">
      <c r="A1411" s="48">
        <v>412900</v>
      </c>
      <c r="B1411" s="49" t="s">
        <v>80</v>
      </c>
      <c r="C1411" s="57">
        <v>300</v>
      </c>
      <c r="D1411" s="66">
        <v>300</v>
      </c>
      <c r="E1411" s="67">
        <f t="shared" si="318"/>
        <v>100</v>
      </c>
    </row>
    <row r="1412" spans="1:5" s="16" customFormat="1" ht="19.5" x14ac:dyDescent="0.2">
      <c r="A1412" s="68">
        <v>510000</v>
      </c>
      <c r="B1412" s="59" t="s">
        <v>271</v>
      </c>
      <c r="C1412" s="69">
        <f>C1415+C1413</f>
        <v>36200</v>
      </c>
      <c r="D1412" s="69">
        <f>D1415+D1413</f>
        <v>10300</v>
      </c>
      <c r="E1412" s="70">
        <f t="shared" si="318"/>
        <v>28.453038674033149</v>
      </c>
    </row>
    <row r="1413" spans="1:5" s="71" customFormat="1" ht="19.5" x14ac:dyDescent="0.2">
      <c r="A1413" s="68">
        <v>511000</v>
      </c>
      <c r="B1413" s="59" t="s">
        <v>272</v>
      </c>
      <c r="C1413" s="69">
        <f>SUM(C1414:C1414)</f>
        <v>35000</v>
      </c>
      <c r="D1413" s="69">
        <f>SUM(D1414:D1414)</f>
        <v>10000</v>
      </c>
      <c r="E1413" s="70">
        <f t="shared" si="318"/>
        <v>28.571428571428569</v>
      </c>
    </row>
    <row r="1414" spans="1:5" s="16" customFormat="1" x14ac:dyDescent="0.2">
      <c r="A1414" s="48">
        <v>511300</v>
      </c>
      <c r="B1414" s="49" t="s">
        <v>275</v>
      </c>
      <c r="C1414" s="57">
        <v>35000</v>
      </c>
      <c r="D1414" s="66">
        <v>10000</v>
      </c>
      <c r="E1414" s="67">
        <f t="shared" si="318"/>
        <v>28.571428571428569</v>
      </c>
    </row>
    <row r="1415" spans="1:5" s="71" customFormat="1" ht="19.5" x14ac:dyDescent="0.2">
      <c r="A1415" s="68">
        <v>516000</v>
      </c>
      <c r="B1415" s="59" t="s">
        <v>284</v>
      </c>
      <c r="C1415" s="69">
        <f>C1416</f>
        <v>1200</v>
      </c>
      <c r="D1415" s="69">
        <f t="shared" ref="D1415" si="324">D1416</f>
        <v>300</v>
      </c>
      <c r="E1415" s="70">
        <f t="shared" si="318"/>
        <v>25</v>
      </c>
    </row>
    <row r="1416" spans="1:5" s="16" customFormat="1" x14ac:dyDescent="0.2">
      <c r="A1416" s="48">
        <v>516100</v>
      </c>
      <c r="B1416" s="49" t="s">
        <v>284</v>
      </c>
      <c r="C1416" s="57">
        <v>1200</v>
      </c>
      <c r="D1416" s="66">
        <v>300</v>
      </c>
      <c r="E1416" s="67">
        <f t="shared" si="318"/>
        <v>25</v>
      </c>
    </row>
    <row r="1417" spans="1:5" s="71" customFormat="1" ht="19.5" x14ac:dyDescent="0.2">
      <c r="A1417" s="68">
        <v>630000</v>
      </c>
      <c r="B1417" s="59" t="s">
        <v>305</v>
      </c>
      <c r="C1417" s="69">
        <f>C1418</f>
        <v>18000</v>
      </c>
      <c r="D1417" s="69">
        <f>D1418</f>
        <v>0</v>
      </c>
      <c r="E1417" s="70">
        <f t="shared" si="318"/>
        <v>0</v>
      </c>
    </row>
    <row r="1418" spans="1:5" s="71" customFormat="1" ht="19.5" x14ac:dyDescent="0.2">
      <c r="A1418" s="68">
        <v>638000</v>
      </c>
      <c r="B1418" s="59" t="s">
        <v>314</v>
      </c>
      <c r="C1418" s="69">
        <f>C1419</f>
        <v>18000</v>
      </c>
      <c r="D1418" s="69">
        <f t="shared" ref="D1418" si="325">D1419</f>
        <v>0</v>
      </c>
      <c r="E1418" s="70">
        <f t="shared" ref="E1418:E1456" si="326">D1418/C1418*100</f>
        <v>0</v>
      </c>
    </row>
    <row r="1419" spans="1:5" s="16" customFormat="1" x14ac:dyDescent="0.2">
      <c r="A1419" s="48">
        <v>638100</v>
      </c>
      <c r="B1419" s="49" t="s">
        <v>315</v>
      </c>
      <c r="C1419" s="57">
        <v>18000</v>
      </c>
      <c r="D1419" s="66">
        <v>0</v>
      </c>
      <c r="E1419" s="67">
        <f t="shared" si="326"/>
        <v>0</v>
      </c>
    </row>
    <row r="1420" spans="1:5" s="16" customFormat="1" x14ac:dyDescent="0.2">
      <c r="A1420" s="77"/>
      <c r="B1420" s="63" t="s">
        <v>324</v>
      </c>
      <c r="C1420" s="75">
        <f>C1394+C1412+C1417</f>
        <v>578700</v>
      </c>
      <c r="D1420" s="75">
        <f>D1394+D1412+D1417</f>
        <v>569900</v>
      </c>
      <c r="E1420" s="76">
        <f t="shared" si="326"/>
        <v>98.47935026784171</v>
      </c>
    </row>
    <row r="1421" spans="1:5" s="16" customFormat="1" x14ac:dyDescent="0.2">
      <c r="A1421" s="32"/>
      <c r="B1421" s="33"/>
      <c r="C1421" s="34"/>
      <c r="D1421" s="34"/>
      <c r="E1421" s="51"/>
    </row>
    <row r="1422" spans="1:5" s="16" customFormat="1" x14ac:dyDescent="0.2">
      <c r="A1422" s="45"/>
      <c r="B1422" s="33"/>
      <c r="C1422" s="66"/>
      <c r="D1422" s="66"/>
      <c r="E1422" s="67"/>
    </row>
    <row r="1423" spans="1:5" s="16" customFormat="1" ht="19.5" x14ac:dyDescent="0.2">
      <c r="A1423" s="48" t="s">
        <v>405</v>
      </c>
      <c r="B1423" s="59"/>
      <c r="C1423" s="66"/>
      <c r="D1423" s="66"/>
      <c r="E1423" s="67"/>
    </row>
    <row r="1424" spans="1:5" s="16" customFormat="1" ht="19.5" x14ac:dyDescent="0.2">
      <c r="A1424" s="48" t="s">
        <v>401</v>
      </c>
      <c r="B1424" s="59"/>
      <c r="C1424" s="66"/>
      <c r="D1424" s="66"/>
      <c r="E1424" s="67"/>
    </row>
    <row r="1425" spans="1:5" s="16" customFormat="1" ht="19.5" x14ac:dyDescent="0.2">
      <c r="A1425" s="48" t="s">
        <v>368</v>
      </c>
      <c r="B1425" s="59"/>
      <c r="C1425" s="66"/>
      <c r="D1425" s="66"/>
      <c r="E1425" s="67"/>
    </row>
    <row r="1426" spans="1:5" s="16" customFormat="1" ht="19.5" x14ac:dyDescent="0.2">
      <c r="A1426" s="48" t="s">
        <v>323</v>
      </c>
      <c r="B1426" s="59"/>
      <c r="C1426" s="66"/>
      <c r="D1426" s="66"/>
      <c r="E1426" s="67"/>
    </row>
    <row r="1427" spans="1:5" s="16" customFormat="1" x14ac:dyDescent="0.2">
      <c r="A1427" s="48"/>
      <c r="B1427" s="50"/>
      <c r="C1427" s="34"/>
      <c r="D1427" s="34"/>
      <c r="E1427" s="51"/>
    </row>
    <row r="1428" spans="1:5" s="16" customFormat="1" ht="19.5" x14ac:dyDescent="0.2">
      <c r="A1428" s="68">
        <v>410000</v>
      </c>
      <c r="B1428" s="53" t="s">
        <v>42</v>
      </c>
      <c r="C1428" s="69">
        <f t="shared" ref="C1428" si="327">C1429+C1434</f>
        <v>4311700</v>
      </c>
      <c r="D1428" s="69">
        <f t="shared" ref="D1428" si="328">D1429+D1434</f>
        <v>4596500</v>
      </c>
      <c r="E1428" s="70">
        <f t="shared" si="326"/>
        <v>106.60528329893081</v>
      </c>
    </row>
    <row r="1429" spans="1:5" s="16" customFormat="1" ht="19.5" x14ac:dyDescent="0.2">
      <c r="A1429" s="68">
        <v>411000</v>
      </c>
      <c r="B1429" s="53" t="s">
        <v>43</v>
      </c>
      <c r="C1429" s="69">
        <f t="shared" ref="C1429" si="329">SUM(C1430:C1433)</f>
        <v>3473800</v>
      </c>
      <c r="D1429" s="69">
        <f t="shared" ref="D1429" si="330">SUM(D1430:D1433)</f>
        <v>3778900</v>
      </c>
      <c r="E1429" s="70">
        <f t="shared" si="326"/>
        <v>108.78288905521332</v>
      </c>
    </row>
    <row r="1430" spans="1:5" s="16" customFormat="1" x14ac:dyDescent="0.2">
      <c r="A1430" s="48">
        <v>411100</v>
      </c>
      <c r="B1430" s="49" t="s">
        <v>44</v>
      </c>
      <c r="C1430" s="57">
        <v>3200000</v>
      </c>
      <c r="D1430" s="66">
        <v>3495000</v>
      </c>
      <c r="E1430" s="67">
        <f t="shared" si="326"/>
        <v>109.21875000000001</v>
      </c>
    </row>
    <row r="1431" spans="1:5" s="16" customFormat="1" ht="37.5" x14ac:dyDescent="0.2">
      <c r="A1431" s="48">
        <v>411200</v>
      </c>
      <c r="B1431" s="49" t="s">
        <v>45</v>
      </c>
      <c r="C1431" s="57">
        <v>108600</v>
      </c>
      <c r="D1431" s="66">
        <v>160000</v>
      </c>
      <c r="E1431" s="67">
        <f t="shared" si="326"/>
        <v>147.32965009208104</v>
      </c>
    </row>
    <row r="1432" spans="1:5" s="16" customFormat="1" ht="37.5" x14ac:dyDescent="0.2">
      <c r="A1432" s="48">
        <v>411300</v>
      </c>
      <c r="B1432" s="49" t="s">
        <v>46</v>
      </c>
      <c r="C1432" s="57">
        <v>120000</v>
      </c>
      <c r="D1432" s="66">
        <v>75000</v>
      </c>
      <c r="E1432" s="67">
        <f t="shared" si="326"/>
        <v>62.5</v>
      </c>
    </row>
    <row r="1433" spans="1:5" s="16" customFormat="1" x14ac:dyDescent="0.2">
      <c r="A1433" s="48">
        <v>411400</v>
      </c>
      <c r="B1433" s="49" t="s">
        <v>47</v>
      </c>
      <c r="C1433" s="57">
        <v>45200</v>
      </c>
      <c r="D1433" s="66">
        <v>48900</v>
      </c>
      <c r="E1433" s="67">
        <f t="shared" si="326"/>
        <v>108.1858407079646</v>
      </c>
    </row>
    <row r="1434" spans="1:5" s="16" customFormat="1" ht="19.5" x14ac:dyDescent="0.2">
      <c r="A1434" s="68">
        <v>412000</v>
      </c>
      <c r="B1434" s="59" t="s">
        <v>48</v>
      </c>
      <c r="C1434" s="69">
        <f>SUM(C1435:C1446)</f>
        <v>837900</v>
      </c>
      <c r="D1434" s="69">
        <f t="shared" ref="D1434" si="331">SUM(D1435:D1446)</f>
        <v>817600</v>
      </c>
      <c r="E1434" s="70">
        <f t="shared" si="326"/>
        <v>97.577276524644944</v>
      </c>
    </row>
    <row r="1435" spans="1:5" s="16" customFormat="1" x14ac:dyDescent="0.2">
      <c r="A1435" s="48">
        <v>412100</v>
      </c>
      <c r="B1435" s="49" t="s">
        <v>49</v>
      </c>
      <c r="C1435" s="57">
        <v>20000</v>
      </c>
      <c r="D1435" s="66">
        <v>20000</v>
      </c>
      <c r="E1435" s="67">
        <f t="shared" si="326"/>
        <v>100</v>
      </c>
    </row>
    <row r="1436" spans="1:5" s="16" customFormat="1" ht="37.5" x14ac:dyDescent="0.2">
      <c r="A1436" s="48">
        <v>412200</v>
      </c>
      <c r="B1436" s="49" t="s">
        <v>50</v>
      </c>
      <c r="C1436" s="57">
        <v>216400</v>
      </c>
      <c r="D1436" s="66">
        <v>220000</v>
      </c>
      <c r="E1436" s="67">
        <f t="shared" si="326"/>
        <v>101.66358595194085</v>
      </c>
    </row>
    <row r="1437" spans="1:5" s="16" customFormat="1" x14ac:dyDescent="0.2">
      <c r="A1437" s="48">
        <v>412300</v>
      </c>
      <c r="B1437" s="49" t="s">
        <v>51</v>
      </c>
      <c r="C1437" s="57">
        <v>41000</v>
      </c>
      <c r="D1437" s="66">
        <v>40000</v>
      </c>
      <c r="E1437" s="67">
        <f t="shared" si="326"/>
        <v>97.560975609756099</v>
      </c>
    </row>
    <row r="1438" spans="1:5" s="16" customFormat="1" x14ac:dyDescent="0.2">
      <c r="A1438" s="48">
        <v>412500</v>
      </c>
      <c r="B1438" s="49" t="s">
        <v>55</v>
      </c>
      <c r="C1438" s="57">
        <v>25000</v>
      </c>
      <c r="D1438" s="66">
        <v>25000</v>
      </c>
      <c r="E1438" s="67">
        <f t="shared" si="326"/>
        <v>100</v>
      </c>
    </row>
    <row r="1439" spans="1:5" s="16" customFormat="1" x14ac:dyDescent="0.2">
      <c r="A1439" s="48">
        <v>412600</v>
      </c>
      <c r="B1439" s="49" t="s">
        <v>56</v>
      </c>
      <c r="C1439" s="57">
        <v>42000</v>
      </c>
      <c r="D1439" s="66">
        <v>42000</v>
      </c>
      <c r="E1439" s="67">
        <f t="shared" si="326"/>
        <v>100</v>
      </c>
    </row>
    <row r="1440" spans="1:5" s="16" customFormat="1" x14ac:dyDescent="0.2">
      <c r="A1440" s="48">
        <v>412700</v>
      </c>
      <c r="B1440" s="49" t="s">
        <v>58</v>
      </c>
      <c r="C1440" s="57">
        <v>121900</v>
      </c>
      <c r="D1440" s="66">
        <v>121000</v>
      </c>
      <c r="E1440" s="67">
        <f t="shared" si="326"/>
        <v>99.261689909762097</v>
      </c>
    </row>
    <row r="1441" spans="1:5" s="16" customFormat="1" x14ac:dyDescent="0.2">
      <c r="A1441" s="48">
        <v>412900</v>
      </c>
      <c r="B1441" s="60" t="s">
        <v>74</v>
      </c>
      <c r="C1441" s="57">
        <v>5000</v>
      </c>
      <c r="D1441" s="66">
        <v>5000</v>
      </c>
      <c r="E1441" s="67">
        <f t="shared" si="326"/>
        <v>100</v>
      </c>
    </row>
    <row r="1442" spans="1:5" s="16" customFormat="1" x14ac:dyDescent="0.2">
      <c r="A1442" s="48">
        <v>412900</v>
      </c>
      <c r="B1442" s="60" t="s">
        <v>75</v>
      </c>
      <c r="C1442" s="57">
        <v>352000</v>
      </c>
      <c r="D1442" s="66">
        <v>330000</v>
      </c>
      <c r="E1442" s="67">
        <f t="shared" si="326"/>
        <v>93.75</v>
      </c>
    </row>
    <row r="1443" spans="1:5" s="16" customFormat="1" x14ac:dyDescent="0.2">
      <c r="A1443" s="48">
        <v>412900</v>
      </c>
      <c r="B1443" s="60" t="s">
        <v>76</v>
      </c>
      <c r="C1443" s="57">
        <v>3500</v>
      </c>
      <c r="D1443" s="66">
        <v>3500</v>
      </c>
      <c r="E1443" s="67">
        <f t="shared" si="326"/>
        <v>100</v>
      </c>
    </row>
    <row r="1444" spans="1:5" s="16" customFormat="1" x14ac:dyDescent="0.2">
      <c r="A1444" s="48">
        <v>412900</v>
      </c>
      <c r="B1444" s="60" t="s">
        <v>77</v>
      </c>
      <c r="C1444" s="57">
        <v>2500</v>
      </c>
      <c r="D1444" s="66">
        <v>2500</v>
      </c>
      <c r="E1444" s="67">
        <f t="shared" si="326"/>
        <v>100</v>
      </c>
    </row>
    <row r="1445" spans="1:5" s="16" customFormat="1" x14ac:dyDescent="0.2">
      <c r="A1445" s="48">
        <v>412900</v>
      </c>
      <c r="B1445" s="49" t="s">
        <v>78</v>
      </c>
      <c r="C1445" s="57">
        <v>7600</v>
      </c>
      <c r="D1445" s="66">
        <v>7600</v>
      </c>
      <c r="E1445" s="67">
        <f t="shared" si="326"/>
        <v>100</v>
      </c>
    </row>
    <row r="1446" spans="1:5" s="16" customFormat="1" x14ac:dyDescent="0.2">
      <c r="A1446" s="48">
        <v>412900</v>
      </c>
      <c r="B1446" s="49" t="s">
        <v>80</v>
      </c>
      <c r="C1446" s="57">
        <v>1000</v>
      </c>
      <c r="D1446" s="66">
        <v>1000</v>
      </c>
      <c r="E1446" s="67">
        <f t="shared" si="326"/>
        <v>100</v>
      </c>
    </row>
    <row r="1447" spans="1:5" s="16" customFormat="1" ht="19.5" x14ac:dyDescent="0.2">
      <c r="A1447" s="68">
        <v>510000</v>
      </c>
      <c r="B1447" s="59" t="s">
        <v>271</v>
      </c>
      <c r="C1447" s="69">
        <f>C1448</f>
        <v>91000</v>
      </c>
      <c r="D1447" s="69">
        <f t="shared" ref="D1447" si="332">D1448</f>
        <v>95000</v>
      </c>
      <c r="E1447" s="70">
        <f t="shared" si="326"/>
        <v>104.39560439560441</v>
      </c>
    </row>
    <row r="1448" spans="1:5" s="16" customFormat="1" ht="19.5" x14ac:dyDescent="0.2">
      <c r="A1448" s="68">
        <v>511000</v>
      </c>
      <c r="B1448" s="59" t="s">
        <v>272</v>
      </c>
      <c r="C1448" s="69">
        <f>SUM(C1449:C1451)</f>
        <v>91000</v>
      </c>
      <c r="D1448" s="69">
        <f>SUM(D1449:D1451)</f>
        <v>95000</v>
      </c>
      <c r="E1448" s="70">
        <f t="shared" si="326"/>
        <v>104.39560439560441</v>
      </c>
    </row>
    <row r="1449" spans="1:5" s="16" customFormat="1" ht="18.75" customHeight="1" x14ac:dyDescent="0.2">
      <c r="A1449" s="48">
        <v>511200</v>
      </c>
      <c r="B1449" s="49" t="s">
        <v>274</v>
      </c>
      <c r="C1449" s="57">
        <v>11000</v>
      </c>
      <c r="D1449" s="66">
        <v>10000</v>
      </c>
      <c r="E1449" s="67">
        <f t="shared" si="326"/>
        <v>90.909090909090907</v>
      </c>
    </row>
    <row r="1450" spans="1:5" s="16" customFormat="1" x14ac:dyDescent="0.2">
      <c r="A1450" s="48">
        <v>511300</v>
      </c>
      <c r="B1450" s="49" t="s">
        <v>275</v>
      </c>
      <c r="C1450" s="57">
        <v>80000</v>
      </c>
      <c r="D1450" s="66">
        <v>50000</v>
      </c>
      <c r="E1450" s="67">
        <f t="shared" si="326"/>
        <v>62.5</v>
      </c>
    </row>
    <row r="1451" spans="1:5" s="16" customFormat="1" x14ac:dyDescent="0.2">
      <c r="A1451" s="48">
        <v>511700</v>
      </c>
      <c r="B1451" s="49" t="s">
        <v>278</v>
      </c>
      <c r="C1451" s="57">
        <v>0</v>
      </c>
      <c r="D1451" s="66">
        <v>35000</v>
      </c>
      <c r="E1451" s="67">
        <v>0</v>
      </c>
    </row>
    <row r="1452" spans="1:5" s="71" customFormat="1" ht="19.5" x14ac:dyDescent="0.2">
      <c r="A1452" s="68">
        <v>630000</v>
      </c>
      <c r="B1452" s="59" t="s">
        <v>305</v>
      </c>
      <c r="C1452" s="69">
        <f t="shared" ref="C1452" si="333">C1453+C1455</f>
        <v>127300</v>
      </c>
      <c r="D1452" s="69">
        <f t="shared" ref="D1452" si="334">D1453+D1455</f>
        <v>96500</v>
      </c>
      <c r="E1452" s="70">
        <f t="shared" si="326"/>
        <v>75.805184603299296</v>
      </c>
    </row>
    <row r="1453" spans="1:5" s="71" customFormat="1" ht="19.5" x14ac:dyDescent="0.2">
      <c r="A1453" s="68">
        <v>631000</v>
      </c>
      <c r="B1453" s="59" t="s">
        <v>306</v>
      </c>
      <c r="C1453" s="69">
        <f>C1454</f>
        <v>8800</v>
      </c>
      <c r="D1453" s="69">
        <f t="shared" ref="D1453" si="335">D1454</f>
        <v>0</v>
      </c>
      <c r="E1453" s="70">
        <f t="shared" si="326"/>
        <v>0</v>
      </c>
    </row>
    <row r="1454" spans="1:5" s="16" customFormat="1" x14ac:dyDescent="0.2">
      <c r="A1454" s="74">
        <v>631900</v>
      </c>
      <c r="B1454" s="49" t="s">
        <v>309</v>
      </c>
      <c r="C1454" s="57">
        <v>8800</v>
      </c>
      <c r="D1454" s="66">
        <v>0</v>
      </c>
      <c r="E1454" s="67">
        <f t="shared" si="326"/>
        <v>0</v>
      </c>
    </row>
    <row r="1455" spans="1:5" s="71" customFormat="1" ht="19.5" x14ac:dyDescent="0.2">
      <c r="A1455" s="68">
        <v>638000</v>
      </c>
      <c r="B1455" s="59" t="s">
        <v>314</v>
      </c>
      <c r="C1455" s="69">
        <f>C1456</f>
        <v>118500</v>
      </c>
      <c r="D1455" s="69">
        <f t="shared" ref="D1455" si="336">D1456</f>
        <v>96500</v>
      </c>
      <c r="E1455" s="70">
        <f t="shared" si="326"/>
        <v>81.434599156118153</v>
      </c>
    </row>
    <row r="1456" spans="1:5" s="16" customFormat="1" x14ac:dyDescent="0.2">
      <c r="A1456" s="48">
        <v>638100</v>
      </c>
      <c r="B1456" s="49" t="s">
        <v>315</v>
      </c>
      <c r="C1456" s="57">
        <v>118500</v>
      </c>
      <c r="D1456" s="66">
        <v>96500</v>
      </c>
      <c r="E1456" s="67">
        <f t="shared" si="326"/>
        <v>81.434599156118153</v>
      </c>
    </row>
    <row r="1457" spans="1:5" s="16" customFormat="1" x14ac:dyDescent="0.2">
      <c r="A1457" s="77"/>
      <c r="B1457" s="63" t="s">
        <v>324</v>
      </c>
      <c r="C1457" s="75">
        <f>C1428+C1447+C1452</f>
        <v>4530000</v>
      </c>
      <c r="D1457" s="75">
        <f>D1428+D1447+D1452</f>
        <v>4788000</v>
      </c>
      <c r="E1457" s="76">
        <f t="shared" ref="E1457:E1512" si="337">D1457/C1457*100</f>
        <v>105.69536423841059</v>
      </c>
    </row>
    <row r="1458" spans="1:5" s="16" customFormat="1" x14ac:dyDescent="0.2">
      <c r="A1458" s="32"/>
      <c r="B1458" s="33"/>
      <c r="C1458" s="66"/>
      <c r="D1458" s="66"/>
      <c r="E1458" s="67"/>
    </row>
    <row r="1459" spans="1:5" s="16" customFormat="1" x14ac:dyDescent="0.2">
      <c r="A1459" s="45"/>
      <c r="B1459" s="33"/>
      <c r="C1459" s="66"/>
      <c r="D1459" s="66"/>
      <c r="E1459" s="67"/>
    </row>
    <row r="1460" spans="1:5" s="16" customFormat="1" ht="19.5" x14ac:dyDescent="0.2">
      <c r="A1460" s="48" t="s">
        <v>407</v>
      </c>
      <c r="B1460" s="59"/>
      <c r="C1460" s="66"/>
      <c r="D1460" s="66"/>
      <c r="E1460" s="67"/>
    </row>
    <row r="1461" spans="1:5" s="16" customFormat="1" ht="19.5" x14ac:dyDescent="0.2">
      <c r="A1461" s="48" t="s">
        <v>401</v>
      </c>
      <c r="B1461" s="59"/>
      <c r="C1461" s="66"/>
      <c r="D1461" s="66"/>
      <c r="E1461" s="67"/>
    </row>
    <row r="1462" spans="1:5" s="16" customFormat="1" ht="19.5" x14ac:dyDescent="0.2">
      <c r="A1462" s="48" t="s">
        <v>408</v>
      </c>
      <c r="B1462" s="59"/>
      <c r="C1462" s="66"/>
      <c r="D1462" s="66"/>
      <c r="E1462" s="67"/>
    </row>
    <row r="1463" spans="1:5" s="16" customFormat="1" ht="19.5" x14ac:dyDescent="0.2">
      <c r="A1463" s="48" t="s">
        <v>323</v>
      </c>
      <c r="B1463" s="59"/>
      <c r="C1463" s="66"/>
      <c r="D1463" s="66"/>
      <c r="E1463" s="67"/>
    </row>
    <row r="1464" spans="1:5" s="16" customFormat="1" x14ac:dyDescent="0.2">
      <c r="A1464" s="48"/>
      <c r="B1464" s="50"/>
      <c r="C1464" s="34"/>
      <c r="D1464" s="34"/>
      <c r="E1464" s="51"/>
    </row>
    <row r="1465" spans="1:5" s="16" customFormat="1" ht="19.5" x14ac:dyDescent="0.2">
      <c r="A1465" s="68">
        <v>410000</v>
      </c>
      <c r="B1465" s="53" t="s">
        <v>42</v>
      </c>
      <c r="C1465" s="69">
        <f t="shared" ref="C1465" si="338">C1466+C1471</f>
        <v>1213400</v>
      </c>
      <c r="D1465" s="69">
        <f t="shared" ref="D1465" si="339">D1466+D1471</f>
        <v>1267000</v>
      </c>
      <c r="E1465" s="70">
        <f t="shared" si="337"/>
        <v>104.41733970660954</v>
      </c>
    </row>
    <row r="1466" spans="1:5" s="16" customFormat="1" ht="19.5" x14ac:dyDescent="0.2">
      <c r="A1466" s="68">
        <v>411000</v>
      </c>
      <c r="B1466" s="53" t="s">
        <v>43</v>
      </c>
      <c r="C1466" s="69">
        <f>SUM(C1467:C1470)</f>
        <v>602900</v>
      </c>
      <c r="D1466" s="69">
        <f t="shared" ref="D1466" si="340">SUM(D1467:D1470)</f>
        <v>681000</v>
      </c>
      <c r="E1466" s="70">
        <f t="shared" si="337"/>
        <v>112.95405539890528</v>
      </c>
    </row>
    <row r="1467" spans="1:5" s="16" customFormat="1" x14ac:dyDescent="0.2">
      <c r="A1467" s="48">
        <v>411100</v>
      </c>
      <c r="B1467" s="49" t="s">
        <v>44</v>
      </c>
      <c r="C1467" s="57">
        <v>549000</v>
      </c>
      <c r="D1467" s="66">
        <v>635000</v>
      </c>
      <c r="E1467" s="67">
        <f t="shared" si="337"/>
        <v>115.6648451730419</v>
      </c>
    </row>
    <row r="1468" spans="1:5" s="16" customFormat="1" ht="37.5" x14ac:dyDescent="0.2">
      <c r="A1468" s="48">
        <v>411200</v>
      </c>
      <c r="B1468" s="49" t="s">
        <v>45</v>
      </c>
      <c r="C1468" s="57">
        <v>34000</v>
      </c>
      <c r="D1468" s="66">
        <v>36000</v>
      </c>
      <c r="E1468" s="67">
        <f t="shared" si="337"/>
        <v>105.88235294117648</v>
      </c>
    </row>
    <row r="1469" spans="1:5" s="16" customFormat="1" ht="37.5" x14ac:dyDescent="0.2">
      <c r="A1469" s="48">
        <v>411300</v>
      </c>
      <c r="B1469" s="49" t="s">
        <v>46</v>
      </c>
      <c r="C1469" s="57">
        <v>11000</v>
      </c>
      <c r="D1469" s="66">
        <v>10000</v>
      </c>
      <c r="E1469" s="67">
        <f t="shared" si="337"/>
        <v>90.909090909090907</v>
      </c>
    </row>
    <row r="1470" spans="1:5" s="16" customFormat="1" x14ac:dyDescent="0.2">
      <c r="A1470" s="48">
        <v>411400</v>
      </c>
      <c r="B1470" s="49" t="s">
        <v>47</v>
      </c>
      <c r="C1470" s="57">
        <v>8900</v>
      </c>
      <c r="D1470" s="66">
        <v>0</v>
      </c>
      <c r="E1470" s="67">
        <f t="shared" si="337"/>
        <v>0</v>
      </c>
    </row>
    <row r="1471" spans="1:5" s="16" customFormat="1" ht="19.5" x14ac:dyDescent="0.2">
      <c r="A1471" s="68">
        <v>412000</v>
      </c>
      <c r="B1471" s="59" t="s">
        <v>48</v>
      </c>
      <c r="C1471" s="69">
        <f>SUM(C1472:C1482)</f>
        <v>610499.99999999988</v>
      </c>
      <c r="D1471" s="69">
        <f>SUM(D1472:D1482)</f>
        <v>586000</v>
      </c>
      <c r="E1471" s="70">
        <f t="shared" si="337"/>
        <v>95.986895986896002</v>
      </c>
    </row>
    <row r="1472" spans="1:5" s="16" customFormat="1" x14ac:dyDescent="0.2">
      <c r="A1472" s="48">
        <v>412100</v>
      </c>
      <c r="B1472" s="49" t="s">
        <v>49</v>
      </c>
      <c r="C1472" s="57">
        <v>11900</v>
      </c>
      <c r="D1472" s="66">
        <v>11900</v>
      </c>
      <c r="E1472" s="67">
        <f t="shared" si="337"/>
        <v>100</v>
      </c>
    </row>
    <row r="1473" spans="1:5" s="16" customFormat="1" ht="37.5" x14ac:dyDescent="0.2">
      <c r="A1473" s="48">
        <v>412200</v>
      </c>
      <c r="B1473" s="49" t="s">
        <v>50</v>
      </c>
      <c r="C1473" s="57">
        <v>39500</v>
      </c>
      <c r="D1473" s="66">
        <v>36400</v>
      </c>
      <c r="E1473" s="67">
        <f t="shared" si="337"/>
        <v>92.151898734177223</v>
      </c>
    </row>
    <row r="1474" spans="1:5" s="16" customFormat="1" x14ac:dyDescent="0.2">
      <c r="A1474" s="48">
        <v>412300</v>
      </c>
      <c r="B1474" s="49" t="s">
        <v>51</v>
      </c>
      <c r="C1474" s="57">
        <v>9900</v>
      </c>
      <c r="D1474" s="66">
        <v>8400</v>
      </c>
      <c r="E1474" s="67">
        <f t="shared" si="337"/>
        <v>84.848484848484844</v>
      </c>
    </row>
    <row r="1475" spans="1:5" s="16" customFormat="1" x14ac:dyDescent="0.2">
      <c r="A1475" s="48">
        <v>412500</v>
      </c>
      <c r="B1475" s="49" t="s">
        <v>55</v>
      </c>
      <c r="C1475" s="57">
        <v>12000</v>
      </c>
      <c r="D1475" s="66">
        <v>8000</v>
      </c>
      <c r="E1475" s="67">
        <f t="shared" si="337"/>
        <v>66.666666666666657</v>
      </c>
    </row>
    <row r="1476" spans="1:5" s="16" customFormat="1" x14ac:dyDescent="0.2">
      <c r="A1476" s="48">
        <v>412600</v>
      </c>
      <c r="B1476" s="49" t="s">
        <v>56</v>
      </c>
      <c r="C1476" s="57">
        <v>50000</v>
      </c>
      <c r="D1476" s="66">
        <v>33700</v>
      </c>
      <c r="E1476" s="67">
        <f t="shared" si="337"/>
        <v>67.400000000000006</v>
      </c>
    </row>
    <row r="1477" spans="1:5" s="16" customFormat="1" x14ac:dyDescent="0.2">
      <c r="A1477" s="48">
        <v>412700</v>
      </c>
      <c r="B1477" s="49" t="s">
        <v>58</v>
      </c>
      <c r="C1477" s="57">
        <v>31000</v>
      </c>
      <c r="D1477" s="66">
        <v>25900</v>
      </c>
      <c r="E1477" s="67">
        <f t="shared" si="337"/>
        <v>83.548387096774192</v>
      </c>
    </row>
    <row r="1478" spans="1:5" s="16" customFormat="1" x14ac:dyDescent="0.2">
      <c r="A1478" s="48">
        <v>412700</v>
      </c>
      <c r="B1478" s="49" t="s">
        <v>68</v>
      </c>
      <c r="C1478" s="57">
        <v>449999.99999999988</v>
      </c>
      <c r="D1478" s="66">
        <v>456000</v>
      </c>
      <c r="E1478" s="67">
        <f t="shared" si="337"/>
        <v>101.33333333333337</v>
      </c>
    </row>
    <row r="1479" spans="1:5" s="16" customFormat="1" x14ac:dyDescent="0.2">
      <c r="A1479" s="48">
        <v>412900</v>
      </c>
      <c r="B1479" s="60" t="s">
        <v>74</v>
      </c>
      <c r="C1479" s="57">
        <v>2000</v>
      </c>
      <c r="D1479" s="66">
        <v>2000</v>
      </c>
      <c r="E1479" s="67">
        <f t="shared" si="337"/>
        <v>100</v>
      </c>
    </row>
    <row r="1480" spans="1:5" s="16" customFormat="1" x14ac:dyDescent="0.2">
      <c r="A1480" s="48">
        <v>412900</v>
      </c>
      <c r="B1480" s="60" t="s">
        <v>76</v>
      </c>
      <c r="C1480" s="57">
        <v>1400</v>
      </c>
      <c r="D1480" s="66">
        <v>1400</v>
      </c>
      <c r="E1480" s="67">
        <f t="shared" si="337"/>
        <v>100</v>
      </c>
    </row>
    <row r="1481" spans="1:5" s="16" customFormat="1" x14ac:dyDescent="0.2">
      <c r="A1481" s="48">
        <v>412900</v>
      </c>
      <c r="B1481" s="60" t="s">
        <v>78</v>
      </c>
      <c r="C1481" s="57">
        <v>1300</v>
      </c>
      <c r="D1481" s="66">
        <v>1300</v>
      </c>
      <c r="E1481" s="67">
        <f t="shared" si="337"/>
        <v>100</v>
      </c>
    </row>
    <row r="1482" spans="1:5" s="16" customFormat="1" x14ac:dyDescent="0.2">
      <c r="A1482" s="48">
        <v>412900</v>
      </c>
      <c r="B1482" s="49" t="s">
        <v>80</v>
      </c>
      <c r="C1482" s="57">
        <v>1500</v>
      </c>
      <c r="D1482" s="66">
        <v>1000</v>
      </c>
      <c r="E1482" s="67">
        <f t="shared" si="337"/>
        <v>66.666666666666657</v>
      </c>
    </row>
    <row r="1483" spans="1:5" s="16" customFormat="1" ht="19.5" x14ac:dyDescent="0.2">
      <c r="A1483" s="68">
        <v>510000</v>
      </c>
      <c r="B1483" s="59" t="s">
        <v>271</v>
      </c>
      <c r="C1483" s="69">
        <f>C1484</f>
        <v>15000</v>
      </c>
      <c r="D1483" s="69">
        <f>D1484</f>
        <v>45000</v>
      </c>
      <c r="E1483" s="70">
        <f t="shared" si="337"/>
        <v>300</v>
      </c>
    </row>
    <row r="1484" spans="1:5" s="16" customFormat="1" ht="19.5" x14ac:dyDescent="0.2">
      <c r="A1484" s="68">
        <v>511000</v>
      </c>
      <c r="B1484" s="59" t="s">
        <v>272</v>
      </c>
      <c r="C1484" s="69">
        <f>SUM(C1485:C1485)</f>
        <v>15000</v>
      </c>
      <c r="D1484" s="69">
        <f>SUM(D1485:D1485)</f>
        <v>45000</v>
      </c>
      <c r="E1484" s="70">
        <f t="shared" si="337"/>
        <v>300</v>
      </c>
    </row>
    <row r="1485" spans="1:5" s="16" customFormat="1" x14ac:dyDescent="0.2">
      <c r="A1485" s="48">
        <v>511300</v>
      </c>
      <c r="B1485" s="49" t="s">
        <v>275</v>
      </c>
      <c r="C1485" s="57">
        <v>15000</v>
      </c>
      <c r="D1485" s="66">
        <v>45000</v>
      </c>
      <c r="E1485" s="67">
        <f t="shared" si="337"/>
        <v>300</v>
      </c>
    </row>
    <row r="1486" spans="1:5" s="71" customFormat="1" ht="19.5" x14ac:dyDescent="0.2">
      <c r="A1486" s="68">
        <v>630000</v>
      </c>
      <c r="B1486" s="59" t="s">
        <v>305</v>
      </c>
      <c r="C1486" s="69">
        <f t="shared" ref="C1486:C1487" si="341">C1487</f>
        <v>6000</v>
      </c>
      <c r="D1486" s="69">
        <f t="shared" ref="D1486:D1487" si="342">D1487</f>
        <v>0</v>
      </c>
      <c r="E1486" s="70">
        <f t="shared" si="337"/>
        <v>0</v>
      </c>
    </row>
    <row r="1487" spans="1:5" s="71" customFormat="1" ht="19.5" x14ac:dyDescent="0.2">
      <c r="A1487" s="68">
        <v>631000</v>
      </c>
      <c r="B1487" s="59" t="s">
        <v>306</v>
      </c>
      <c r="C1487" s="69">
        <f t="shared" si="341"/>
        <v>6000</v>
      </c>
      <c r="D1487" s="69">
        <f t="shared" si="342"/>
        <v>0</v>
      </c>
      <c r="E1487" s="70">
        <f t="shared" si="337"/>
        <v>0</v>
      </c>
    </row>
    <row r="1488" spans="1:5" s="16" customFormat="1" x14ac:dyDescent="0.2">
      <c r="A1488" s="74">
        <v>631900</v>
      </c>
      <c r="B1488" s="49" t="s">
        <v>309</v>
      </c>
      <c r="C1488" s="57">
        <v>6000</v>
      </c>
      <c r="D1488" s="66">
        <v>0</v>
      </c>
      <c r="E1488" s="67">
        <f t="shared" si="337"/>
        <v>0</v>
      </c>
    </row>
    <row r="1489" spans="1:5" s="16" customFormat="1" x14ac:dyDescent="0.2">
      <c r="A1489" s="77"/>
      <c r="B1489" s="63" t="s">
        <v>324</v>
      </c>
      <c r="C1489" s="75">
        <f>C1465+C1483+C1486</f>
        <v>1234400</v>
      </c>
      <c r="D1489" s="75">
        <f>D1465+D1483+D1486</f>
        <v>1312000</v>
      </c>
      <c r="E1489" s="76">
        <f t="shared" si="337"/>
        <v>106.28645495787427</v>
      </c>
    </row>
    <row r="1490" spans="1:5" s="16" customFormat="1" x14ac:dyDescent="0.2">
      <c r="A1490" s="32"/>
      <c r="B1490" s="33"/>
      <c r="C1490" s="66"/>
      <c r="D1490" s="66"/>
      <c r="E1490" s="67"/>
    </row>
    <row r="1491" spans="1:5" s="16" customFormat="1" x14ac:dyDescent="0.2">
      <c r="A1491" s="45"/>
      <c r="B1491" s="33"/>
      <c r="C1491" s="66"/>
      <c r="D1491" s="66"/>
      <c r="E1491" s="67"/>
    </row>
    <row r="1492" spans="1:5" s="16" customFormat="1" ht="19.5" x14ac:dyDescent="0.2">
      <c r="A1492" s="48" t="s">
        <v>409</v>
      </c>
      <c r="B1492" s="59"/>
      <c r="C1492" s="66"/>
      <c r="D1492" s="66"/>
      <c r="E1492" s="67"/>
    </row>
    <row r="1493" spans="1:5" s="16" customFormat="1" ht="19.5" x14ac:dyDescent="0.2">
      <c r="A1493" s="48" t="s">
        <v>410</v>
      </c>
      <c r="B1493" s="59"/>
      <c r="C1493" s="66"/>
      <c r="D1493" s="66"/>
      <c r="E1493" s="67"/>
    </row>
    <row r="1494" spans="1:5" s="16" customFormat="1" ht="19.5" x14ac:dyDescent="0.2">
      <c r="A1494" s="48" t="s">
        <v>411</v>
      </c>
      <c r="B1494" s="59"/>
      <c r="C1494" s="66"/>
      <c r="D1494" s="66"/>
      <c r="E1494" s="67"/>
    </row>
    <row r="1495" spans="1:5" s="16" customFormat="1" ht="19.5" x14ac:dyDescent="0.2">
      <c r="A1495" s="48" t="s">
        <v>323</v>
      </c>
      <c r="B1495" s="59"/>
      <c r="C1495" s="66"/>
      <c r="D1495" s="66"/>
      <c r="E1495" s="67"/>
    </row>
    <row r="1496" spans="1:5" s="16" customFormat="1" x14ac:dyDescent="0.2">
      <c r="A1496" s="48"/>
      <c r="B1496" s="50"/>
      <c r="C1496" s="34"/>
      <c r="D1496" s="34"/>
      <c r="E1496" s="51"/>
    </row>
    <row r="1497" spans="1:5" s="16" customFormat="1" ht="19.5" x14ac:dyDescent="0.2">
      <c r="A1497" s="68">
        <v>410000</v>
      </c>
      <c r="B1497" s="53" t="s">
        <v>42</v>
      </c>
      <c r="C1497" s="69">
        <f>C1498+C1503</f>
        <v>4074100</v>
      </c>
      <c r="D1497" s="69">
        <f>D1498+D1503</f>
        <v>4042000</v>
      </c>
      <c r="E1497" s="70">
        <f t="shared" si="337"/>
        <v>99.212095923025942</v>
      </c>
    </row>
    <row r="1498" spans="1:5" s="16" customFormat="1" ht="19.5" x14ac:dyDescent="0.2">
      <c r="A1498" s="68">
        <v>411000</v>
      </c>
      <c r="B1498" s="53" t="s">
        <v>43</v>
      </c>
      <c r="C1498" s="69">
        <f t="shared" ref="C1498" si="343">SUM(C1499:C1502)</f>
        <v>1107500</v>
      </c>
      <c r="D1498" s="69">
        <f t="shared" ref="D1498" si="344">SUM(D1499:D1502)</f>
        <v>1287500</v>
      </c>
      <c r="E1498" s="70">
        <f t="shared" si="337"/>
        <v>116.2528216704289</v>
      </c>
    </row>
    <row r="1499" spans="1:5" s="16" customFormat="1" x14ac:dyDescent="0.2">
      <c r="A1499" s="48">
        <v>411100</v>
      </c>
      <c r="B1499" s="49" t="s">
        <v>44</v>
      </c>
      <c r="C1499" s="57">
        <v>1049300</v>
      </c>
      <c r="D1499" s="66">
        <v>1211000</v>
      </c>
      <c r="E1499" s="67">
        <f t="shared" si="337"/>
        <v>115.41027351567712</v>
      </c>
    </row>
    <row r="1500" spans="1:5" s="16" customFormat="1" ht="37.5" x14ac:dyDescent="0.2">
      <c r="A1500" s="48">
        <v>411200</v>
      </c>
      <c r="B1500" s="49" t="s">
        <v>45</v>
      </c>
      <c r="C1500" s="57">
        <v>31300</v>
      </c>
      <c r="D1500" s="66">
        <v>40000</v>
      </c>
      <c r="E1500" s="67">
        <f t="shared" si="337"/>
        <v>127.79552715654951</v>
      </c>
    </row>
    <row r="1501" spans="1:5" s="16" customFormat="1" ht="37.5" x14ac:dyDescent="0.2">
      <c r="A1501" s="48">
        <v>411300</v>
      </c>
      <c r="B1501" s="49" t="s">
        <v>46</v>
      </c>
      <c r="C1501" s="57">
        <v>20400</v>
      </c>
      <c r="D1501" s="66">
        <v>20000</v>
      </c>
      <c r="E1501" s="67">
        <f t="shared" si="337"/>
        <v>98.039215686274503</v>
      </c>
    </row>
    <row r="1502" spans="1:5" s="16" customFormat="1" x14ac:dyDescent="0.2">
      <c r="A1502" s="48">
        <v>411400</v>
      </c>
      <c r="B1502" s="49" t="s">
        <v>47</v>
      </c>
      <c r="C1502" s="57">
        <v>6500</v>
      </c>
      <c r="D1502" s="66">
        <v>16500</v>
      </c>
      <c r="E1502" s="67">
        <f t="shared" si="337"/>
        <v>253.84615384615384</v>
      </c>
    </row>
    <row r="1503" spans="1:5" s="16" customFormat="1" ht="19.5" x14ac:dyDescent="0.2">
      <c r="A1503" s="68">
        <v>412000</v>
      </c>
      <c r="B1503" s="59" t="s">
        <v>48</v>
      </c>
      <c r="C1503" s="69">
        <f>SUM(C1504:C1514)</f>
        <v>2966600</v>
      </c>
      <c r="D1503" s="69">
        <f>SUM(D1504:D1514)</f>
        <v>2754500</v>
      </c>
      <c r="E1503" s="70">
        <f t="shared" si="337"/>
        <v>92.850401132609719</v>
      </c>
    </row>
    <row r="1504" spans="1:5" s="16" customFormat="1" ht="37.5" x14ac:dyDescent="0.2">
      <c r="A1504" s="48">
        <v>412200</v>
      </c>
      <c r="B1504" s="49" t="s">
        <v>50</v>
      </c>
      <c r="C1504" s="57">
        <v>96100</v>
      </c>
      <c r="D1504" s="66">
        <v>98100</v>
      </c>
      <c r="E1504" s="67">
        <f t="shared" si="337"/>
        <v>102.08116545265349</v>
      </c>
    </row>
    <row r="1505" spans="1:5" s="16" customFormat="1" x14ac:dyDescent="0.2">
      <c r="A1505" s="48">
        <v>412300</v>
      </c>
      <c r="B1505" s="49" t="s">
        <v>51</v>
      </c>
      <c r="C1505" s="57">
        <v>40700</v>
      </c>
      <c r="D1505" s="66">
        <v>40500</v>
      </c>
      <c r="E1505" s="67">
        <f t="shared" si="337"/>
        <v>99.508599508599502</v>
      </c>
    </row>
    <row r="1506" spans="1:5" s="16" customFormat="1" x14ac:dyDescent="0.2">
      <c r="A1506" s="48">
        <v>412500</v>
      </c>
      <c r="B1506" s="49" t="s">
        <v>55</v>
      </c>
      <c r="C1506" s="57">
        <v>18900</v>
      </c>
      <c r="D1506" s="66">
        <v>19000</v>
      </c>
      <c r="E1506" s="67">
        <f t="shared" si="337"/>
        <v>100.52910052910053</v>
      </c>
    </row>
    <row r="1507" spans="1:5" s="16" customFormat="1" x14ac:dyDescent="0.2">
      <c r="A1507" s="48">
        <v>412600</v>
      </c>
      <c r="B1507" s="49" t="s">
        <v>56</v>
      </c>
      <c r="C1507" s="57">
        <v>41500</v>
      </c>
      <c r="D1507" s="66">
        <v>41500</v>
      </c>
      <c r="E1507" s="67">
        <f t="shared" si="337"/>
        <v>100</v>
      </c>
    </row>
    <row r="1508" spans="1:5" s="16" customFormat="1" x14ac:dyDescent="0.2">
      <c r="A1508" s="48">
        <v>412700</v>
      </c>
      <c r="B1508" s="49" t="s">
        <v>58</v>
      </c>
      <c r="C1508" s="57">
        <v>36300.000000000022</v>
      </c>
      <c r="D1508" s="66">
        <v>34300</v>
      </c>
      <c r="E1508" s="67">
        <f t="shared" si="337"/>
        <v>94.490358126721702</v>
      </c>
    </row>
    <row r="1509" spans="1:5" s="16" customFormat="1" x14ac:dyDescent="0.2">
      <c r="A1509" s="48">
        <v>412900</v>
      </c>
      <c r="B1509" s="60" t="s">
        <v>74</v>
      </c>
      <c r="C1509" s="57">
        <v>37100</v>
      </c>
      <c r="D1509" s="66">
        <v>17100</v>
      </c>
      <c r="E1509" s="67">
        <f t="shared" si="337"/>
        <v>46.091644204851754</v>
      </c>
    </row>
    <row r="1510" spans="1:5" s="16" customFormat="1" x14ac:dyDescent="0.2">
      <c r="A1510" s="48">
        <v>412900</v>
      </c>
      <c r="B1510" s="60" t="s">
        <v>75</v>
      </c>
      <c r="C1510" s="57">
        <v>230000</v>
      </c>
      <c r="D1510" s="66">
        <v>230000</v>
      </c>
      <c r="E1510" s="67">
        <f t="shared" si="337"/>
        <v>100</v>
      </c>
    </row>
    <row r="1511" spans="1:5" s="16" customFormat="1" x14ac:dyDescent="0.2">
      <c r="A1511" s="48">
        <v>412900</v>
      </c>
      <c r="B1511" s="60" t="s">
        <v>76</v>
      </c>
      <c r="C1511" s="57">
        <v>11000</v>
      </c>
      <c r="D1511" s="66">
        <v>11000</v>
      </c>
      <c r="E1511" s="67">
        <f t="shared" si="337"/>
        <v>100</v>
      </c>
    </row>
    <row r="1512" spans="1:5" s="16" customFormat="1" x14ac:dyDescent="0.2">
      <c r="A1512" s="48">
        <v>412900</v>
      </c>
      <c r="B1512" s="60" t="s">
        <v>78</v>
      </c>
      <c r="C1512" s="57">
        <v>3000</v>
      </c>
      <c r="D1512" s="66">
        <v>3000</v>
      </c>
      <c r="E1512" s="67">
        <f t="shared" si="337"/>
        <v>100</v>
      </c>
    </row>
    <row r="1513" spans="1:5" s="16" customFormat="1" x14ac:dyDescent="0.2">
      <c r="A1513" s="48">
        <v>412900</v>
      </c>
      <c r="B1513" s="60" t="s">
        <v>659</v>
      </c>
      <c r="C1513" s="57">
        <v>200000</v>
      </c>
      <c r="D1513" s="66">
        <v>0</v>
      </c>
      <c r="E1513" s="67">
        <f t="shared" ref="E1513:E1558" si="345">D1513/C1513*100</f>
        <v>0</v>
      </c>
    </row>
    <row r="1514" spans="1:5" s="16" customFormat="1" x14ac:dyDescent="0.2">
      <c r="A1514" s="48">
        <v>412900</v>
      </c>
      <c r="B1514" s="49" t="s">
        <v>80</v>
      </c>
      <c r="C1514" s="57">
        <v>2252000</v>
      </c>
      <c r="D1514" s="66">
        <v>2260000</v>
      </c>
      <c r="E1514" s="67">
        <f t="shared" si="345"/>
        <v>100.35523978685612</v>
      </c>
    </row>
    <row r="1515" spans="1:5" s="16" customFormat="1" ht="19.5" x14ac:dyDescent="0.2">
      <c r="A1515" s="68">
        <v>510000</v>
      </c>
      <c r="B1515" s="59" t="s">
        <v>271</v>
      </c>
      <c r="C1515" s="69">
        <f>C1516+C1518</f>
        <v>55000</v>
      </c>
      <c r="D1515" s="69">
        <f>D1516+D1518</f>
        <v>35000</v>
      </c>
      <c r="E1515" s="70">
        <f t="shared" si="345"/>
        <v>63.636363636363633</v>
      </c>
    </row>
    <row r="1516" spans="1:5" s="16" customFormat="1" ht="19.5" x14ac:dyDescent="0.2">
      <c r="A1516" s="68">
        <v>511000</v>
      </c>
      <c r="B1516" s="53" t="s">
        <v>272</v>
      </c>
      <c r="C1516" s="69">
        <f>SUM(C1517:C1517)</f>
        <v>45000</v>
      </c>
      <c r="D1516" s="69">
        <f>SUM(D1517:D1517)</f>
        <v>25000</v>
      </c>
      <c r="E1516" s="70">
        <f t="shared" si="345"/>
        <v>55.555555555555557</v>
      </c>
    </row>
    <row r="1517" spans="1:5" s="16" customFormat="1" x14ac:dyDescent="0.2">
      <c r="A1517" s="48">
        <v>511300</v>
      </c>
      <c r="B1517" s="49" t="s">
        <v>275</v>
      </c>
      <c r="C1517" s="57">
        <v>45000</v>
      </c>
      <c r="D1517" s="66">
        <v>25000</v>
      </c>
      <c r="E1517" s="67">
        <f t="shared" si="345"/>
        <v>55.555555555555557</v>
      </c>
    </row>
    <row r="1518" spans="1:5" s="71" customFormat="1" ht="19.5" x14ac:dyDescent="0.2">
      <c r="A1518" s="68">
        <v>516000</v>
      </c>
      <c r="B1518" s="59" t="s">
        <v>284</v>
      </c>
      <c r="C1518" s="69">
        <f>C1519</f>
        <v>10000</v>
      </c>
      <c r="D1518" s="69">
        <f t="shared" ref="D1518" si="346">D1519</f>
        <v>10000</v>
      </c>
      <c r="E1518" s="70">
        <f t="shared" si="345"/>
        <v>100</v>
      </c>
    </row>
    <row r="1519" spans="1:5" s="16" customFormat="1" x14ac:dyDescent="0.2">
      <c r="A1519" s="48">
        <v>516100</v>
      </c>
      <c r="B1519" s="49" t="s">
        <v>284</v>
      </c>
      <c r="C1519" s="57">
        <v>10000</v>
      </c>
      <c r="D1519" s="66">
        <v>10000</v>
      </c>
      <c r="E1519" s="67">
        <f t="shared" si="345"/>
        <v>100</v>
      </c>
    </row>
    <row r="1520" spans="1:5" s="71" customFormat="1" ht="19.5" x14ac:dyDescent="0.2">
      <c r="A1520" s="68">
        <v>630000</v>
      </c>
      <c r="B1520" s="59" t="s">
        <v>305</v>
      </c>
      <c r="C1520" s="69">
        <f>C1521</f>
        <v>14500</v>
      </c>
      <c r="D1520" s="69">
        <f>D1521</f>
        <v>44500</v>
      </c>
      <c r="E1520" s="70"/>
    </row>
    <row r="1521" spans="1:5" s="71" customFormat="1" ht="19.5" x14ac:dyDescent="0.2">
      <c r="A1521" s="68">
        <v>638000</v>
      </c>
      <c r="B1521" s="59" t="s">
        <v>314</v>
      </c>
      <c r="C1521" s="69">
        <f>C1522</f>
        <v>14500</v>
      </c>
      <c r="D1521" s="69">
        <f t="shared" ref="D1521" si="347">D1522</f>
        <v>44500</v>
      </c>
      <c r="E1521" s="70"/>
    </row>
    <row r="1522" spans="1:5" s="16" customFormat="1" x14ac:dyDescent="0.2">
      <c r="A1522" s="48">
        <v>638100</v>
      </c>
      <c r="B1522" s="49" t="s">
        <v>315</v>
      </c>
      <c r="C1522" s="57">
        <v>14500</v>
      </c>
      <c r="D1522" s="66">
        <v>44500</v>
      </c>
      <c r="E1522" s="67"/>
    </row>
    <row r="1523" spans="1:5" s="16" customFormat="1" x14ac:dyDescent="0.2">
      <c r="A1523" s="77"/>
      <c r="B1523" s="63" t="s">
        <v>324</v>
      </c>
      <c r="C1523" s="75">
        <f>C1497+C1515+C1520</f>
        <v>4143600</v>
      </c>
      <c r="D1523" s="75">
        <f>D1497+D1515+D1520</f>
        <v>4121500</v>
      </c>
      <c r="E1523" s="76">
        <f t="shared" si="345"/>
        <v>99.466647359783764</v>
      </c>
    </row>
    <row r="1524" spans="1:5" s="16" customFormat="1" x14ac:dyDescent="0.2">
      <c r="A1524" s="32"/>
      <c r="B1524" s="33"/>
      <c r="C1524" s="34"/>
      <c r="D1524" s="34"/>
      <c r="E1524" s="51"/>
    </row>
    <row r="1525" spans="1:5" s="16" customFormat="1" x14ac:dyDescent="0.2">
      <c r="A1525" s="45"/>
      <c r="B1525" s="33"/>
      <c r="C1525" s="66"/>
      <c r="D1525" s="66"/>
      <c r="E1525" s="67"/>
    </row>
    <row r="1526" spans="1:5" s="16" customFormat="1" x14ac:dyDescent="0.2">
      <c r="A1526" s="48" t="s">
        <v>412</v>
      </c>
      <c r="B1526" s="49"/>
      <c r="C1526" s="66"/>
      <c r="D1526" s="66"/>
      <c r="E1526" s="67"/>
    </row>
    <row r="1527" spans="1:5" s="16" customFormat="1" x14ac:dyDescent="0.2">
      <c r="A1527" s="48" t="s">
        <v>410</v>
      </c>
      <c r="B1527" s="49"/>
      <c r="C1527" s="66"/>
      <c r="D1527" s="66"/>
      <c r="E1527" s="67"/>
    </row>
    <row r="1528" spans="1:5" s="16" customFormat="1" ht="19.5" x14ac:dyDescent="0.2">
      <c r="A1528" s="48" t="s">
        <v>408</v>
      </c>
      <c r="B1528" s="59"/>
      <c r="C1528" s="66"/>
      <c r="D1528" s="66"/>
      <c r="E1528" s="67"/>
    </row>
    <row r="1529" spans="1:5" s="16" customFormat="1" ht="19.5" x14ac:dyDescent="0.2">
      <c r="A1529" s="48" t="s">
        <v>323</v>
      </c>
      <c r="B1529" s="59"/>
      <c r="C1529" s="66"/>
      <c r="D1529" s="66"/>
      <c r="E1529" s="67"/>
    </row>
    <row r="1530" spans="1:5" s="16" customFormat="1" x14ac:dyDescent="0.2">
      <c r="A1530" s="48"/>
      <c r="B1530" s="50"/>
      <c r="C1530" s="34"/>
      <c r="D1530" s="34"/>
      <c r="E1530" s="51"/>
    </row>
    <row r="1531" spans="1:5" s="16" customFormat="1" ht="19.5" x14ac:dyDescent="0.2">
      <c r="A1531" s="68">
        <v>410000</v>
      </c>
      <c r="B1531" s="53" t="s">
        <v>42</v>
      </c>
      <c r="C1531" s="69">
        <f t="shared" ref="C1531" si="348">C1532+C1537</f>
        <v>2987600</v>
      </c>
      <c r="D1531" s="69">
        <f t="shared" ref="D1531" si="349">D1532+D1537</f>
        <v>3115700</v>
      </c>
      <c r="E1531" s="70">
        <f t="shared" si="345"/>
        <v>104.28772258669166</v>
      </c>
    </row>
    <row r="1532" spans="1:5" s="16" customFormat="1" ht="19.5" x14ac:dyDescent="0.2">
      <c r="A1532" s="68">
        <v>411000</v>
      </c>
      <c r="B1532" s="53" t="s">
        <v>43</v>
      </c>
      <c r="C1532" s="69">
        <f t="shared" ref="C1532" si="350">SUM(C1533:C1536)</f>
        <v>2735100</v>
      </c>
      <c r="D1532" s="69">
        <f t="shared" ref="D1532" si="351">SUM(D1533:D1536)</f>
        <v>2869700</v>
      </c>
      <c r="E1532" s="70">
        <f t="shared" si="345"/>
        <v>104.92120946217689</v>
      </c>
    </row>
    <row r="1533" spans="1:5" s="16" customFormat="1" x14ac:dyDescent="0.2">
      <c r="A1533" s="48">
        <v>411100</v>
      </c>
      <c r="B1533" s="49" t="s">
        <v>44</v>
      </c>
      <c r="C1533" s="57">
        <v>2585900</v>
      </c>
      <c r="D1533" s="66">
        <v>2728000</v>
      </c>
      <c r="E1533" s="67">
        <f t="shared" si="345"/>
        <v>105.49518542867087</v>
      </c>
    </row>
    <row r="1534" spans="1:5" s="16" customFormat="1" ht="37.5" x14ac:dyDescent="0.2">
      <c r="A1534" s="48">
        <v>411200</v>
      </c>
      <c r="B1534" s="49" t="s">
        <v>45</v>
      </c>
      <c r="C1534" s="57">
        <v>80700</v>
      </c>
      <c r="D1534" s="66">
        <v>87000</v>
      </c>
      <c r="E1534" s="67">
        <f t="shared" si="345"/>
        <v>107.80669144981412</v>
      </c>
    </row>
    <row r="1535" spans="1:5" s="16" customFormat="1" ht="37.5" x14ac:dyDescent="0.2">
      <c r="A1535" s="48">
        <v>411300</v>
      </c>
      <c r="B1535" s="49" t="s">
        <v>46</v>
      </c>
      <c r="C1535" s="57">
        <v>50000</v>
      </c>
      <c r="D1535" s="66">
        <v>32000</v>
      </c>
      <c r="E1535" s="67">
        <f t="shared" si="345"/>
        <v>64</v>
      </c>
    </row>
    <row r="1536" spans="1:5" s="16" customFormat="1" x14ac:dyDescent="0.2">
      <c r="A1536" s="48">
        <v>411400</v>
      </c>
      <c r="B1536" s="49" t="s">
        <v>47</v>
      </c>
      <c r="C1536" s="57">
        <v>18500</v>
      </c>
      <c r="D1536" s="66">
        <v>22700</v>
      </c>
      <c r="E1536" s="67">
        <f t="shared" si="345"/>
        <v>122.70270270270269</v>
      </c>
    </row>
    <row r="1537" spans="1:5" s="16" customFormat="1" ht="19.5" x14ac:dyDescent="0.2">
      <c r="A1537" s="68">
        <v>412000</v>
      </c>
      <c r="B1537" s="59" t="s">
        <v>48</v>
      </c>
      <c r="C1537" s="69">
        <f>SUM(C1538:C1548)</f>
        <v>252499.99999999994</v>
      </c>
      <c r="D1537" s="69">
        <f t="shared" ref="D1537" si="352">SUM(D1538:D1548)</f>
        <v>246000</v>
      </c>
      <c r="E1537" s="70">
        <f t="shared" si="345"/>
        <v>97.425742574257441</v>
      </c>
    </row>
    <row r="1538" spans="1:5" s="16" customFormat="1" x14ac:dyDescent="0.2">
      <c r="A1538" s="74">
        <v>412100</v>
      </c>
      <c r="B1538" s="49" t="s">
        <v>49</v>
      </c>
      <c r="C1538" s="57">
        <v>1000</v>
      </c>
      <c r="D1538" s="66">
        <v>1000</v>
      </c>
      <c r="E1538" s="67">
        <f t="shared" si="345"/>
        <v>100</v>
      </c>
    </row>
    <row r="1539" spans="1:5" s="16" customFormat="1" ht="37.5" x14ac:dyDescent="0.2">
      <c r="A1539" s="48">
        <v>412200</v>
      </c>
      <c r="B1539" s="49" t="s">
        <v>50</v>
      </c>
      <c r="C1539" s="57">
        <v>109200</v>
      </c>
      <c r="D1539" s="66">
        <v>105700</v>
      </c>
      <c r="E1539" s="67">
        <f t="shared" si="345"/>
        <v>96.794871794871796</v>
      </c>
    </row>
    <row r="1540" spans="1:5" s="16" customFormat="1" x14ac:dyDescent="0.2">
      <c r="A1540" s="48">
        <v>412300</v>
      </c>
      <c r="B1540" s="49" t="s">
        <v>51</v>
      </c>
      <c r="C1540" s="57">
        <v>72099.999999999956</v>
      </c>
      <c r="D1540" s="66">
        <v>73100</v>
      </c>
      <c r="E1540" s="67">
        <f t="shared" si="345"/>
        <v>101.38696255201116</v>
      </c>
    </row>
    <row r="1541" spans="1:5" s="16" customFormat="1" x14ac:dyDescent="0.2">
      <c r="A1541" s="48">
        <v>412500</v>
      </c>
      <c r="B1541" s="49" t="s">
        <v>55</v>
      </c>
      <c r="C1541" s="57">
        <v>18000</v>
      </c>
      <c r="D1541" s="66">
        <v>15000</v>
      </c>
      <c r="E1541" s="67">
        <f t="shared" si="345"/>
        <v>83.333333333333343</v>
      </c>
    </row>
    <row r="1542" spans="1:5" s="16" customFormat="1" x14ac:dyDescent="0.2">
      <c r="A1542" s="48">
        <v>412600</v>
      </c>
      <c r="B1542" s="49" t="s">
        <v>56</v>
      </c>
      <c r="C1542" s="57">
        <v>16800</v>
      </c>
      <c r="D1542" s="66">
        <v>15800</v>
      </c>
      <c r="E1542" s="67">
        <f t="shared" si="345"/>
        <v>94.047619047619051</v>
      </c>
    </row>
    <row r="1543" spans="1:5" s="16" customFormat="1" x14ac:dyDescent="0.2">
      <c r="A1543" s="48">
        <v>412700</v>
      </c>
      <c r="B1543" s="49" t="s">
        <v>58</v>
      </c>
      <c r="C1543" s="57">
        <v>20600.000000000004</v>
      </c>
      <c r="D1543" s="66">
        <v>25000</v>
      </c>
      <c r="E1543" s="67">
        <f t="shared" si="345"/>
        <v>121.35922330097084</v>
      </c>
    </row>
    <row r="1544" spans="1:5" s="16" customFormat="1" x14ac:dyDescent="0.2">
      <c r="A1544" s="48">
        <v>412900</v>
      </c>
      <c r="B1544" s="60" t="s">
        <v>74</v>
      </c>
      <c r="C1544" s="57">
        <v>6000</v>
      </c>
      <c r="D1544" s="66">
        <v>4000</v>
      </c>
      <c r="E1544" s="67">
        <f t="shared" si="345"/>
        <v>66.666666666666657</v>
      </c>
    </row>
    <row r="1545" spans="1:5" s="16" customFormat="1" x14ac:dyDescent="0.2">
      <c r="A1545" s="48">
        <v>412900</v>
      </c>
      <c r="B1545" s="60" t="s">
        <v>75</v>
      </c>
      <c r="C1545" s="57">
        <v>1000</v>
      </c>
      <c r="D1545" s="66">
        <v>0</v>
      </c>
      <c r="E1545" s="67">
        <f t="shared" si="345"/>
        <v>0</v>
      </c>
    </row>
    <row r="1546" spans="1:5" s="16" customFormat="1" x14ac:dyDescent="0.2">
      <c r="A1546" s="48">
        <v>412900</v>
      </c>
      <c r="B1546" s="60" t="s">
        <v>76</v>
      </c>
      <c r="C1546" s="57">
        <v>3000</v>
      </c>
      <c r="D1546" s="66">
        <v>2800</v>
      </c>
      <c r="E1546" s="67">
        <f t="shared" si="345"/>
        <v>93.333333333333329</v>
      </c>
    </row>
    <row r="1547" spans="1:5" s="16" customFormat="1" x14ac:dyDescent="0.2">
      <c r="A1547" s="48">
        <v>412900</v>
      </c>
      <c r="B1547" s="60" t="s">
        <v>77</v>
      </c>
      <c r="C1547" s="57">
        <v>1300</v>
      </c>
      <c r="D1547" s="66">
        <v>700</v>
      </c>
      <c r="E1547" s="67">
        <f t="shared" si="345"/>
        <v>53.846153846153847</v>
      </c>
    </row>
    <row r="1548" spans="1:5" s="16" customFormat="1" x14ac:dyDescent="0.2">
      <c r="A1548" s="48">
        <v>412900</v>
      </c>
      <c r="B1548" s="49" t="s">
        <v>80</v>
      </c>
      <c r="C1548" s="57">
        <v>3500</v>
      </c>
      <c r="D1548" s="66">
        <v>2900</v>
      </c>
      <c r="E1548" s="67">
        <f t="shared" si="345"/>
        <v>82.857142857142861</v>
      </c>
    </row>
    <row r="1549" spans="1:5" s="16" customFormat="1" ht="19.5" x14ac:dyDescent="0.2">
      <c r="A1549" s="68">
        <v>510000</v>
      </c>
      <c r="B1549" s="59" t="s">
        <v>271</v>
      </c>
      <c r="C1549" s="69">
        <f>C1550+C1553</f>
        <v>44500</v>
      </c>
      <c r="D1549" s="69">
        <f>D1550+D1553</f>
        <v>22500</v>
      </c>
      <c r="E1549" s="70">
        <f t="shared" si="345"/>
        <v>50.561797752808992</v>
      </c>
    </row>
    <row r="1550" spans="1:5" s="16" customFormat="1" ht="19.5" x14ac:dyDescent="0.2">
      <c r="A1550" s="68">
        <v>511000</v>
      </c>
      <c r="B1550" s="59" t="s">
        <v>272</v>
      </c>
      <c r="C1550" s="69">
        <f>SUM(C1551:C1552)</f>
        <v>42000</v>
      </c>
      <c r="D1550" s="69">
        <f>SUM(D1551:D1552)</f>
        <v>20000</v>
      </c>
      <c r="E1550" s="70">
        <f t="shared" si="345"/>
        <v>47.619047619047613</v>
      </c>
    </row>
    <row r="1551" spans="1:5" s="16" customFormat="1" x14ac:dyDescent="0.2">
      <c r="A1551" s="74">
        <v>511100</v>
      </c>
      <c r="B1551" s="49" t="s">
        <v>273</v>
      </c>
      <c r="C1551" s="57">
        <v>27000</v>
      </c>
      <c r="D1551" s="66">
        <v>0</v>
      </c>
      <c r="E1551" s="67">
        <f t="shared" si="345"/>
        <v>0</v>
      </c>
    </row>
    <row r="1552" spans="1:5" s="16" customFormat="1" x14ac:dyDescent="0.2">
      <c r="A1552" s="48">
        <v>511300</v>
      </c>
      <c r="B1552" s="49" t="s">
        <v>275</v>
      </c>
      <c r="C1552" s="57">
        <v>15000</v>
      </c>
      <c r="D1552" s="66">
        <v>20000</v>
      </c>
      <c r="E1552" s="67">
        <f t="shared" si="345"/>
        <v>133.33333333333331</v>
      </c>
    </row>
    <row r="1553" spans="1:5" s="71" customFormat="1" ht="19.5" x14ac:dyDescent="0.2">
      <c r="A1553" s="68">
        <v>516000</v>
      </c>
      <c r="B1553" s="59" t="s">
        <v>284</v>
      </c>
      <c r="C1553" s="69">
        <f>C1554</f>
        <v>2500</v>
      </c>
      <c r="D1553" s="69">
        <f t="shared" ref="D1553" si="353">D1554</f>
        <v>2500</v>
      </c>
      <c r="E1553" s="70">
        <f t="shared" si="345"/>
        <v>100</v>
      </c>
    </row>
    <row r="1554" spans="1:5" s="16" customFormat="1" x14ac:dyDescent="0.2">
      <c r="A1554" s="48">
        <v>516100</v>
      </c>
      <c r="B1554" s="49" t="s">
        <v>284</v>
      </c>
      <c r="C1554" s="57">
        <v>2500</v>
      </c>
      <c r="D1554" s="66">
        <v>2500</v>
      </c>
      <c r="E1554" s="67">
        <f t="shared" si="345"/>
        <v>100</v>
      </c>
    </row>
    <row r="1555" spans="1:5" s="71" customFormat="1" ht="19.5" x14ac:dyDescent="0.2">
      <c r="A1555" s="68">
        <v>630000</v>
      </c>
      <c r="B1555" s="59" t="s">
        <v>305</v>
      </c>
      <c r="C1555" s="69">
        <f>C1556</f>
        <v>35000</v>
      </c>
      <c r="D1555" s="69">
        <f>D1556</f>
        <v>20000</v>
      </c>
      <c r="E1555" s="70">
        <f t="shared" si="345"/>
        <v>57.142857142857139</v>
      </c>
    </row>
    <row r="1556" spans="1:5" s="71" customFormat="1" ht="19.5" x14ac:dyDescent="0.2">
      <c r="A1556" s="68">
        <v>638000</v>
      </c>
      <c r="B1556" s="59" t="s">
        <v>314</v>
      </c>
      <c r="C1556" s="69">
        <f>C1557</f>
        <v>35000</v>
      </c>
      <c r="D1556" s="69">
        <f t="shared" ref="D1556" si="354">D1557</f>
        <v>20000</v>
      </c>
      <c r="E1556" s="70">
        <f t="shared" si="345"/>
        <v>57.142857142857139</v>
      </c>
    </row>
    <row r="1557" spans="1:5" s="16" customFormat="1" x14ac:dyDescent="0.2">
      <c r="A1557" s="48">
        <v>638100</v>
      </c>
      <c r="B1557" s="49" t="s">
        <v>315</v>
      </c>
      <c r="C1557" s="57">
        <v>35000</v>
      </c>
      <c r="D1557" s="66">
        <v>20000</v>
      </c>
      <c r="E1557" s="67">
        <f t="shared" si="345"/>
        <v>57.142857142857139</v>
      </c>
    </row>
    <row r="1558" spans="1:5" s="16" customFormat="1" x14ac:dyDescent="0.2">
      <c r="A1558" s="77"/>
      <c r="B1558" s="63" t="s">
        <v>324</v>
      </c>
      <c r="C1558" s="75">
        <f>C1531+C1549+C1555</f>
        <v>3067100</v>
      </c>
      <c r="D1558" s="75">
        <f>D1531+D1549+D1555</f>
        <v>3158200</v>
      </c>
      <c r="E1558" s="76">
        <f t="shared" si="345"/>
        <v>102.97023246715138</v>
      </c>
    </row>
    <row r="1559" spans="1:5" s="16" customFormat="1" x14ac:dyDescent="0.2">
      <c r="A1559" s="32"/>
      <c r="B1559" s="33"/>
      <c r="C1559" s="34"/>
      <c r="D1559" s="34"/>
      <c r="E1559" s="51"/>
    </row>
    <row r="1560" spans="1:5" s="16" customFormat="1" x14ac:dyDescent="0.2">
      <c r="A1560" s="45"/>
      <c r="B1560" s="33"/>
      <c r="C1560" s="66"/>
      <c r="D1560" s="66"/>
      <c r="E1560" s="67"/>
    </row>
    <row r="1561" spans="1:5" s="16" customFormat="1" ht="19.5" x14ac:dyDescent="0.2">
      <c r="A1561" s="48" t="s">
        <v>413</v>
      </c>
      <c r="B1561" s="59"/>
      <c r="C1561" s="66"/>
      <c r="D1561" s="66"/>
      <c r="E1561" s="67"/>
    </row>
    <row r="1562" spans="1:5" s="16" customFormat="1" ht="19.5" x14ac:dyDescent="0.2">
      <c r="A1562" s="48" t="s">
        <v>410</v>
      </c>
      <c r="B1562" s="59"/>
      <c r="C1562" s="66"/>
      <c r="D1562" s="66"/>
      <c r="E1562" s="67"/>
    </row>
    <row r="1563" spans="1:5" s="16" customFormat="1" ht="19.5" x14ac:dyDescent="0.2">
      <c r="A1563" s="48" t="s">
        <v>414</v>
      </c>
      <c r="B1563" s="59"/>
      <c r="C1563" s="66"/>
      <c r="D1563" s="66"/>
      <c r="E1563" s="67"/>
    </row>
    <row r="1564" spans="1:5" s="16" customFormat="1" ht="19.5" x14ac:dyDescent="0.2">
      <c r="A1564" s="48" t="s">
        <v>323</v>
      </c>
      <c r="B1564" s="59"/>
      <c r="C1564" s="66"/>
      <c r="D1564" s="66"/>
      <c r="E1564" s="67"/>
    </row>
    <row r="1565" spans="1:5" s="16" customFormat="1" x14ac:dyDescent="0.2">
      <c r="A1565" s="48"/>
      <c r="B1565" s="50"/>
      <c r="C1565" s="34"/>
      <c r="D1565" s="34"/>
      <c r="E1565" s="51"/>
    </row>
    <row r="1566" spans="1:5" s="16" customFormat="1" ht="19.5" x14ac:dyDescent="0.2">
      <c r="A1566" s="68">
        <v>410000</v>
      </c>
      <c r="B1566" s="53" t="s">
        <v>42</v>
      </c>
      <c r="C1566" s="69">
        <f t="shared" ref="C1566" si="355">C1567+C1572</f>
        <v>594900</v>
      </c>
      <c r="D1566" s="69">
        <f t="shared" ref="D1566" si="356">D1567+D1572</f>
        <v>727600</v>
      </c>
      <c r="E1566" s="70">
        <f t="shared" ref="E1566:E1617" si="357">D1566/C1566*100</f>
        <v>122.30626996133805</v>
      </c>
    </row>
    <row r="1567" spans="1:5" s="16" customFormat="1" ht="19.5" x14ac:dyDescent="0.2">
      <c r="A1567" s="68">
        <v>411000</v>
      </c>
      <c r="B1567" s="53" t="s">
        <v>43</v>
      </c>
      <c r="C1567" s="69">
        <f t="shared" ref="C1567" si="358">SUM(C1568:C1571)</f>
        <v>534000</v>
      </c>
      <c r="D1567" s="69">
        <f t="shared" ref="D1567" si="359">SUM(D1568:D1571)</f>
        <v>668900</v>
      </c>
      <c r="E1567" s="70">
        <f t="shared" si="357"/>
        <v>125.26217228464421</v>
      </c>
    </row>
    <row r="1568" spans="1:5" s="16" customFormat="1" x14ac:dyDescent="0.2">
      <c r="A1568" s="48">
        <v>411100</v>
      </c>
      <c r="B1568" s="49" t="s">
        <v>44</v>
      </c>
      <c r="C1568" s="57">
        <v>487000</v>
      </c>
      <c r="D1568" s="66">
        <v>636000</v>
      </c>
      <c r="E1568" s="67">
        <f t="shared" si="357"/>
        <v>130.59548254620123</v>
      </c>
    </row>
    <row r="1569" spans="1:5" s="16" customFormat="1" ht="37.5" x14ac:dyDescent="0.2">
      <c r="A1569" s="48">
        <v>411200</v>
      </c>
      <c r="B1569" s="49" t="s">
        <v>45</v>
      </c>
      <c r="C1569" s="57">
        <v>27200</v>
      </c>
      <c r="D1569" s="66">
        <v>27100</v>
      </c>
      <c r="E1569" s="67">
        <f t="shared" si="357"/>
        <v>99.632352941176478</v>
      </c>
    </row>
    <row r="1570" spans="1:5" s="16" customFormat="1" ht="37.5" x14ac:dyDescent="0.2">
      <c r="A1570" s="48">
        <v>411300</v>
      </c>
      <c r="B1570" s="49" t="s">
        <v>46</v>
      </c>
      <c r="C1570" s="57">
        <v>13000</v>
      </c>
      <c r="D1570" s="66">
        <v>3000</v>
      </c>
      <c r="E1570" s="67">
        <f t="shared" si="357"/>
        <v>23.076923076923077</v>
      </c>
    </row>
    <row r="1571" spans="1:5" s="16" customFormat="1" x14ac:dyDescent="0.2">
      <c r="A1571" s="48">
        <v>411400</v>
      </c>
      <c r="B1571" s="49" t="s">
        <v>47</v>
      </c>
      <c r="C1571" s="57">
        <v>6800</v>
      </c>
      <c r="D1571" s="66">
        <v>2800</v>
      </c>
      <c r="E1571" s="67">
        <f t="shared" si="357"/>
        <v>41.17647058823529</v>
      </c>
    </row>
    <row r="1572" spans="1:5" s="16" customFormat="1" ht="19.5" x14ac:dyDescent="0.2">
      <c r="A1572" s="68">
        <v>412000</v>
      </c>
      <c r="B1572" s="59" t="s">
        <v>48</v>
      </c>
      <c r="C1572" s="69">
        <f>SUM(C1573:C1582)</f>
        <v>60900</v>
      </c>
      <c r="D1572" s="69">
        <f>SUM(D1573:D1582)</f>
        <v>58700</v>
      </c>
      <c r="E1572" s="70">
        <f t="shared" si="357"/>
        <v>96.387520525451563</v>
      </c>
    </row>
    <row r="1573" spans="1:5" s="16" customFormat="1" ht="37.5" x14ac:dyDescent="0.2">
      <c r="A1573" s="48">
        <v>412200</v>
      </c>
      <c r="B1573" s="49" t="s">
        <v>50</v>
      </c>
      <c r="C1573" s="57">
        <v>25600</v>
      </c>
      <c r="D1573" s="66">
        <v>25600</v>
      </c>
      <c r="E1573" s="67">
        <f t="shared" si="357"/>
        <v>100</v>
      </c>
    </row>
    <row r="1574" spans="1:5" s="16" customFormat="1" x14ac:dyDescent="0.2">
      <c r="A1574" s="48">
        <v>412300</v>
      </c>
      <c r="B1574" s="49" t="s">
        <v>51</v>
      </c>
      <c r="C1574" s="57">
        <v>6300</v>
      </c>
      <c r="D1574" s="66">
        <v>6300</v>
      </c>
      <c r="E1574" s="67">
        <f t="shared" si="357"/>
        <v>100</v>
      </c>
    </row>
    <row r="1575" spans="1:5" s="16" customFormat="1" x14ac:dyDescent="0.2">
      <c r="A1575" s="48">
        <v>412500</v>
      </c>
      <c r="B1575" s="49" t="s">
        <v>55</v>
      </c>
      <c r="C1575" s="57">
        <v>6800</v>
      </c>
      <c r="D1575" s="66">
        <v>5100</v>
      </c>
      <c r="E1575" s="67">
        <f t="shared" si="357"/>
        <v>75</v>
      </c>
    </row>
    <row r="1576" spans="1:5" s="16" customFormat="1" x14ac:dyDescent="0.2">
      <c r="A1576" s="48">
        <v>412600</v>
      </c>
      <c r="B1576" s="49" t="s">
        <v>56</v>
      </c>
      <c r="C1576" s="57">
        <v>7400</v>
      </c>
      <c r="D1576" s="66">
        <v>7400</v>
      </c>
      <c r="E1576" s="67">
        <f t="shared" si="357"/>
        <v>100</v>
      </c>
    </row>
    <row r="1577" spans="1:5" s="16" customFormat="1" x14ac:dyDescent="0.2">
      <c r="A1577" s="48">
        <v>412700</v>
      </c>
      <c r="B1577" s="49" t="s">
        <v>58</v>
      </c>
      <c r="C1577" s="57">
        <v>9100</v>
      </c>
      <c r="D1577" s="66">
        <v>8600</v>
      </c>
      <c r="E1577" s="67">
        <f t="shared" si="357"/>
        <v>94.505494505494497</v>
      </c>
    </row>
    <row r="1578" spans="1:5" s="16" customFormat="1" x14ac:dyDescent="0.2">
      <c r="A1578" s="48">
        <v>412900</v>
      </c>
      <c r="B1578" s="60" t="s">
        <v>74</v>
      </c>
      <c r="C1578" s="57">
        <v>1000</v>
      </c>
      <c r="D1578" s="66">
        <v>1000</v>
      </c>
      <c r="E1578" s="67">
        <f t="shared" si="357"/>
        <v>100</v>
      </c>
    </row>
    <row r="1579" spans="1:5" s="16" customFormat="1" x14ac:dyDescent="0.2">
      <c r="A1579" s="48">
        <v>412900</v>
      </c>
      <c r="B1579" s="60" t="s">
        <v>76</v>
      </c>
      <c r="C1579" s="57">
        <v>1999.9999999999998</v>
      </c>
      <c r="D1579" s="66">
        <v>2000</v>
      </c>
      <c r="E1579" s="67">
        <f t="shared" si="357"/>
        <v>100.00000000000003</v>
      </c>
    </row>
    <row r="1580" spans="1:5" s="16" customFormat="1" x14ac:dyDescent="0.2">
      <c r="A1580" s="48">
        <v>412900</v>
      </c>
      <c r="B1580" s="60" t="s">
        <v>77</v>
      </c>
      <c r="C1580" s="57">
        <v>1000</v>
      </c>
      <c r="D1580" s="66">
        <v>1000</v>
      </c>
      <c r="E1580" s="67">
        <f t="shared" si="357"/>
        <v>100</v>
      </c>
    </row>
    <row r="1581" spans="1:5" s="16" customFormat="1" x14ac:dyDescent="0.2">
      <c r="A1581" s="48">
        <v>412900</v>
      </c>
      <c r="B1581" s="60" t="s">
        <v>78</v>
      </c>
      <c r="C1581" s="57">
        <v>1400</v>
      </c>
      <c r="D1581" s="66">
        <v>1400</v>
      </c>
      <c r="E1581" s="67">
        <f t="shared" si="357"/>
        <v>100</v>
      </c>
    </row>
    <row r="1582" spans="1:5" s="16" customFormat="1" x14ac:dyDescent="0.2">
      <c r="A1582" s="48">
        <v>412900</v>
      </c>
      <c r="B1582" s="49" t="s">
        <v>80</v>
      </c>
      <c r="C1582" s="57">
        <v>300</v>
      </c>
      <c r="D1582" s="66">
        <v>300</v>
      </c>
      <c r="E1582" s="67">
        <f t="shared" si="357"/>
        <v>100</v>
      </c>
    </row>
    <row r="1583" spans="1:5" s="16" customFormat="1" ht="19.5" x14ac:dyDescent="0.2">
      <c r="A1583" s="68">
        <v>510000</v>
      </c>
      <c r="B1583" s="59" t="s">
        <v>271</v>
      </c>
      <c r="C1583" s="69">
        <f>C1584</f>
        <v>3400</v>
      </c>
      <c r="D1583" s="69">
        <f>D1584</f>
        <v>5000</v>
      </c>
      <c r="E1583" s="70">
        <f t="shared" si="357"/>
        <v>147.05882352941177</v>
      </c>
    </row>
    <row r="1584" spans="1:5" s="16" customFormat="1" ht="19.5" x14ac:dyDescent="0.2">
      <c r="A1584" s="68">
        <v>511000</v>
      </c>
      <c r="B1584" s="59" t="s">
        <v>272</v>
      </c>
      <c r="C1584" s="69">
        <f>SUM(C1585:C1585)</f>
        <v>3400</v>
      </c>
      <c r="D1584" s="69">
        <f t="shared" ref="D1584" si="360">SUM(D1585:D1585)</f>
        <v>5000</v>
      </c>
      <c r="E1584" s="70">
        <f t="shared" si="357"/>
        <v>147.05882352941177</v>
      </c>
    </row>
    <row r="1585" spans="1:5" s="16" customFormat="1" x14ac:dyDescent="0.2">
      <c r="A1585" s="48">
        <v>511300</v>
      </c>
      <c r="B1585" s="49" t="s">
        <v>275</v>
      </c>
      <c r="C1585" s="57">
        <v>3400</v>
      </c>
      <c r="D1585" s="66">
        <v>5000</v>
      </c>
      <c r="E1585" s="67">
        <f t="shared" si="357"/>
        <v>147.05882352941177</v>
      </c>
    </row>
    <row r="1586" spans="1:5" s="71" customFormat="1" ht="19.5" x14ac:dyDescent="0.2">
      <c r="A1586" s="91"/>
      <c r="B1586" s="59" t="s">
        <v>415</v>
      </c>
      <c r="C1586" s="69">
        <f>C1566+C1583</f>
        <v>598300</v>
      </c>
      <c r="D1586" s="69">
        <f>D1566+D1583</f>
        <v>732600</v>
      </c>
      <c r="E1586" s="70">
        <f t="shared" si="357"/>
        <v>122.4469329767675</v>
      </c>
    </row>
    <row r="1587" spans="1:5" s="16" customFormat="1" x14ac:dyDescent="0.2">
      <c r="A1587" s="48"/>
      <c r="B1587" s="49"/>
      <c r="C1587" s="66"/>
      <c r="D1587" s="66"/>
      <c r="E1587" s="67"/>
    </row>
    <row r="1588" spans="1:5" s="16" customFormat="1" ht="37.5" customHeight="1" x14ac:dyDescent="0.2">
      <c r="A1588" s="181" t="s">
        <v>416</v>
      </c>
      <c r="B1588" s="181"/>
      <c r="C1588" s="181"/>
      <c r="D1588" s="181"/>
      <c r="E1588" s="181"/>
    </row>
    <row r="1589" spans="1:5" s="16" customFormat="1" x14ac:dyDescent="0.2">
      <c r="A1589" s="48" t="s">
        <v>410</v>
      </c>
      <c r="B1589" s="49"/>
      <c r="C1589" s="66"/>
      <c r="D1589" s="66"/>
      <c r="E1589" s="67"/>
    </row>
    <row r="1590" spans="1:5" s="16" customFormat="1" x14ac:dyDescent="0.2">
      <c r="A1590" s="48" t="s">
        <v>414</v>
      </c>
      <c r="B1590" s="49"/>
      <c r="C1590" s="66"/>
      <c r="D1590" s="66"/>
      <c r="E1590" s="67"/>
    </row>
    <row r="1591" spans="1:5" s="16" customFormat="1" x14ac:dyDescent="0.2">
      <c r="A1591" s="48" t="s">
        <v>417</v>
      </c>
      <c r="B1591" s="49"/>
      <c r="C1591" s="66"/>
      <c r="D1591" s="66"/>
      <c r="E1591" s="67"/>
    </row>
    <row r="1592" spans="1:5" s="16" customFormat="1" x14ac:dyDescent="0.2">
      <c r="A1592" s="48"/>
      <c r="B1592" s="49"/>
      <c r="C1592" s="66"/>
      <c r="D1592" s="66"/>
      <c r="E1592" s="67"/>
    </row>
    <row r="1593" spans="1:5" s="16" customFormat="1" ht="19.5" x14ac:dyDescent="0.2">
      <c r="A1593" s="68">
        <v>410000</v>
      </c>
      <c r="B1593" s="53" t="s">
        <v>42</v>
      </c>
      <c r="C1593" s="69">
        <f t="shared" ref="C1593" si="361">C1594+C1599</f>
        <v>1507300</v>
      </c>
      <c r="D1593" s="69">
        <f t="shared" ref="D1593" si="362">D1594+D1599</f>
        <v>1642100</v>
      </c>
      <c r="E1593" s="70">
        <f t="shared" si="357"/>
        <v>108.94314336893784</v>
      </c>
    </row>
    <row r="1594" spans="1:5" s="16" customFormat="1" ht="19.5" x14ac:dyDescent="0.2">
      <c r="A1594" s="68">
        <v>411000</v>
      </c>
      <c r="B1594" s="53" t="s">
        <v>43</v>
      </c>
      <c r="C1594" s="69">
        <f t="shared" ref="C1594" si="363">SUM(C1595:C1598)</f>
        <v>1272100</v>
      </c>
      <c r="D1594" s="69">
        <f t="shared" ref="D1594" si="364">SUM(D1595:D1598)</f>
        <v>1407100</v>
      </c>
      <c r="E1594" s="70">
        <f t="shared" si="357"/>
        <v>110.6123732410974</v>
      </c>
    </row>
    <row r="1595" spans="1:5" s="16" customFormat="1" x14ac:dyDescent="0.2">
      <c r="A1595" s="48">
        <v>411100</v>
      </c>
      <c r="B1595" s="49" t="s">
        <v>44</v>
      </c>
      <c r="C1595" s="57">
        <v>1203100</v>
      </c>
      <c r="D1595" s="66">
        <v>1333800</v>
      </c>
      <c r="E1595" s="67">
        <f t="shared" si="357"/>
        <v>110.86360236056854</v>
      </c>
    </row>
    <row r="1596" spans="1:5" s="16" customFormat="1" ht="37.5" x14ac:dyDescent="0.2">
      <c r="A1596" s="48">
        <v>411200</v>
      </c>
      <c r="B1596" s="49" t="s">
        <v>45</v>
      </c>
      <c r="C1596" s="57">
        <v>39900</v>
      </c>
      <c r="D1596" s="66">
        <v>47500</v>
      </c>
      <c r="E1596" s="67">
        <f t="shared" si="357"/>
        <v>119.04761904761905</v>
      </c>
    </row>
    <row r="1597" spans="1:5" s="16" customFormat="1" ht="37.5" x14ac:dyDescent="0.2">
      <c r="A1597" s="48">
        <v>411300</v>
      </c>
      <c r="B1597" s="49" t="s">
        <v>46</v>
      </c>
      <c r="C1597" s="57">
        <v>18000</v>
      </c>
      <c r="D1597" s="66">
        <v>15100</v>
      </c>
      <c r="E1597" s="67">
        <f t="shared" si="357"/>
        <v>83.888888888888886</v>
      </c>
    </row>
    <row r="1598" spans="1:5" s="16" customFormat="1" x14ac:dyDescent="0.2">
      <c r="A1598" s="48">
        <v>411400</v>
      </c>
      <c r="B1598" s="49" t="s">
        <v>47</v>
      </c>
      <c r="C1598" s="57">
        <v>11100</v>
      </c>
      <c r="D1598" s="66">
        <v>10700</v>
      </c>
      <c r="E1598" s="67">
        <f t="shared" si="357"/>
        <v>96.396396396396398</v>
      </c>
    </row>
    <row r="1599" spans="1:5" s="16" customFormat="1" ht="19.5" x14ac:dyDescent="0.2">
      <c r="A1599" s="68">
        <v>412000</v>
      </c>
      <c r="B1599" s="59" t="s">
        <v>48</v>
      </c>
      <c r="C1599" s="69">
        <f>SUM(C1600:C1608)</f>
        <v>235200</v>
      </c>
      <c r="D1599" s="69">
        <f>SUM(D1600:D1608)</f>
        <v>235000</v>
      </c>
      <c r="E1599" s="70">
        <f t="shared" si="357"/>
        <v>99.914965986394549</v>
      </c>
    </row>
    <row r="1600" spans="1:5" s="16" customFormat="1" ht="37.5" x14ac:dyDescent="0.2">
      <c r="A1600" s="48">
        <v>412200</v>
      </c>
      <c r="B1600" s="49" t="s">
        <v>50</v>
      </c>
      <c r="C1600" s="57">
        <v>64200</v>
      </c>
      <c r="D1600" s="66">
        <v>64000</v>
      </c>
      <c r="E1600" s="67">
        <f t="shared" si="357"/>
        <v>99.688473520249218</v>
      </c>
    </row>
    <row r="1601" spans="1:5" s="16" customFormat="1" x14ac:dyDescent="0.2">
      <c r="A1601" s="48">
        <v>412300</v>
      </c>
      <c r="B1601" s="49" t="s">
        <v>51</v>
      </c>
      <c r="C1601" s="57">
        <v>15000</v>
      </c>
      <c r="D1601" s="66">
        <v>15000</v>
      </c>
      <c r="E1601" s="67">
        <f t="shared" si="357"/>
        <v>100</v>
      </c>
    </row>
    <row r="1602" spans="1:5" s="16" customFormat="1" x14ac:dyDescent="0.2">
      <c r="A1602" s="48">
        <v>412500</v>
      </c>
      <c r="B1602" s="49" t="s">
        <v>55</v>
      </c>
      <c r="C1602" s="57">
        <v>17000</v>
      </c>
      <c r="D1602" s="66">
        <v>17000</v>
      </c>
      <c r="E1602" s="67">
        <f t="shared" si="357"/>
        <v>100</v>
      </c>
    </row>
    <row r="1603" spans="1:5" s="16" customFormat="1" x14ac:dyDescent="0.2">
      <c r="A1603" s="48">
        <v>412600</v>
      </c>
      <c r="B1603" s="49" t="s">
        <v>56</v>
      </c>
      <c r="C1603" s="57">
        <v>36900</v>
      </c>
      <c r="D1603" s="66">
        <v>34900</v>
      </c>
      <c r="E1603" s="67">
        <f t="shared" si="357"/>
        <v>94.579945799458002</v>
      </c>
    </row>
    <row r="1604" spans="1:5" s="16" customFormat="1" x14ac:dyDescent="0.2">
      <c r="A1604" s="48">
        <v>412700</v>
      </c>
      <c r="B1604" s="49" t="s">
        <v>58</v>
      </c>
      <c r="C1604" s="57">
        <v>93000</v>
      </c>
      <c r="D1604" s="66">
        <v>95000</v>
      </c>
      <c r="E1604" s="67">
        <f t="shared" si="357"/>
        <v>102.15053763440861</v>
      </c>
    </row>
    <row r="1605" spans="1:5" s="16" customFormat="1" x14ac:dyDescent="0.2">
      <c r="A1605" s="48">
        <v>412900</v>
      </c>
      <c r="B1605" s="60" t="s">
        <v>74</v>
      </c>
      <c r="C1605" s="57">
        <v>4000</v>
      </c>
      <c r="D1605" s="66">
        <v>4000</v>
      </c>
      <c r="E1605" s="67">
        <f t="shared" si="357"/>
        <v>100</v>
      </c>
    </row>
    <row r="1606" spans="1:5" s="16" customFormat="1" x14ac:dyDescent="0.2">
      <c r="A1606" s="48">
        <v>412900</v>
      </c>
      <c r="B1606" s="60" t="s">
        <v>76</v>
      </c>
      <c r="C1606" s="57">
        <v>1000</v>
      </c>
      <c r="D1606" s="66">
        <v>1000</v>
      </c>
      <c r="E1606" s="67">
        <f t="shared" si="357"/>
        <v>100</v>
      </c>
    </row>
    <row r="1607" spans="1:5" s="16" customFormat="1" x14ac:dyDescent="0.2">
      <c r="A1607" s="48">
        <v>412900</v>
      </c>
      <c r="B1607" s="60" t="s">
        <v>77</v>
      </c>
      <c r="C1607" s="57">
        <v>1500.0000000000002</v>
      </c>
      <c r="D1607" s="66">
        <v>1500</v>
      </c>
      <c r="E1607" s="67">
        <f t="shared" si="357"/>
        <v>99.999999999999986</v>
      </c>
    </row>
    <row r="1608" spans="1:5" s="16" customFormat="1" x14ac:dyDescent="0.2">
      <c r="A1608" s="48">
        <v>412900</v>
      </c>
      <c r="B1608" s="60" t="s">
        <v>78</v>
      </c>
      <c r="C1608" s="57">
        <v>2600</v>
      </c>
      <c r="D1608" s="66">
        <v>2600</v>
      </c>
      <c r="E1608" s="67">
        <f t="shared" si="357"/>
        <v>100</v>
      </c>
    </row>
    <row r="1609" spans="1:5" s="16" customFormat="1" ht="19.5" x14ac:dyDescent="0.2">
      <c r="A1609" s="68">
        <v>510000</v>
      </c>
      <c r="B1609" s="59" t="s">
        <v>271</v>
      </c>
      <c r="C1609" s="69">
        <f>C1610+C1612</f>
        <v>53000</v>
      </c>
      <c r="D1609" s="69">
        <f t="shared" ref="D1609" si="365">D1610+D1612</f>
        <v>33000</v>
      </c>
      <c r="E1609" s="70">
        <f t="shared" si="357"/>
        <v>62.264150943396224</v>
      </c>
    </row>
    <row r="1610" spans="1:5" s="16" customFormat="1" ht="19.5" x14ac:dyDescent="0.2">
      <c r="A1610" s="68">
        <v>511000</v>
      </c>
      <c r="B1610" s="59" t="s">
        <v>272</v>
      </c>
      <c r="C1610" s="69">
        <f>SUM(C1611:C1611)</f>
        <v>50000</v>
      </c>
      <c r="D1610" s="69">
        <f t="shared" ref="D1610" si="366">SUM(D1611:D1611)</f>
        <v>30000</v>
      </c>
      <c r="E1610" s="70">
        <f t="shared" si="357"/>
        <v>60</v>
      </c>
    </row>
    <row r="1611" spans="1:5" s="16" customFormat="1" x14ac:dyDescent="0.2">
      <c r="A1611" s="48">
        <v>511300</v>
      </c>
      <c r="B1611" s="49" t="s">
        <v>275</v>
      </c>
      <c r="C1611" s="57">
        <v>50000</v>
      </c>
      <c r="D1611" s="66">
        <v>30000</v>
      </c>
      <c r="E1611" s="67">
        <f t="shared" si="357"/>
        <v>60</v>
      </c>
    </row>
    <row r="1612" spans="1:5" s="71" customFormat="1" ht="19.5" x14ac:dyDescent="0.2">
      <c r="A1612" s="68">
        <v>516000</v>
      </c>
      <c r="B1612" s="59" t="s">
        <v>284</v>
      </c>
      <c r="C1612" s="69">
        <f>C1613</f>
        <v>3000</v>
      </c>
      <c r="D1612" s="69">
        <f t="shared" ref="D1612" si="367">D1613</f>
        <v>3000</v>
      </c>
      <c r="E1612" s="70">
        <f t="shared" si="357"/>
        <v>100</v>
      </c>
    </row>
    <row r="1613" spans="1:5" s="16" customFormat="1" x14ac:dyDescent="0.2">
      <c r="A1613" s="48">
        <v>516100</v>
      </c>
      <c r="B1613" s="49" t="s">
        <v>284</v>
      </c>
      <c r="C1613" s="57">
        <v>3000</v>
      </c>
      <c r="D1613" s="66">
        <v>3000</v>
      </c>
      <c r="E1613" s="67">
        <f t="shared" si="357"/>
        <v>100</v>
      </c>
    </row>
    <row r="1614" spans="1:5" s="71" customFormat="1" ht="19.5" x14ac:dyDescent="0.2">
      <c r="A1614" s="68">
        <v>630000</v>
      </c>
      <c r="B1614" s="59" t="s">
        <v>305</v>
      </c>
      <c r="C1614" s="69">
        <f>C1615</f>
        <v>10000</v>
      </c>
      <c r="D1614" s="69">
        <f>D1615</f>
        <v>16100</v>
      </c>
      <c r="E1614" s="70">
        <f t="shared" si="357"/>
        <v>161</v>
      </c>
    </row>
    <row r="1615" spans="1:5" s="71" customFormat="1" ht="19.5" x14ac:dyDescent="0.2">
      <c r="A1615" s="68">
        <v>638000</v>
      </c>
      <c r="B1615" s="59" t="s">
        <v>314</v>
      </c>
      <c r="C1615" s="69">
        <f>C1616</f>
        <v>10000</v>
      </c>
      <c r="D1615" s="69">
        <f t="shared" ref="D1615" si="368">D1616</f>
        <v>16100</v>
      </c>
      <c r="E1615" s="70">
        <f t="shared" si="357"/>
        <v>161</v>
      </c>
    </row>
    <row r="1616" spans="1:5" s="16" customFormat="1" x14ac:dyDescent="0.2">
      <c r="A1616" s="48">
        <v>638100</v>
      </c>
      <c r="B1616" s="49" t="s">
        <v>315</v>
      </c>
      <c r="C1616" s="57">
        <v>10000</v>
      </c>
      <c r="D1616" s="66">
        <v>16100</v>
      </c>
      <c r="E1616" s="67">
        <f t="shared" si="357"/>
        <v>161</v>
      </c>
    </row>
    <row r="1617" spans="1:5" s="16" customFormat="1" ht="39" x14ac:dyDescent="0.2">
      <c r="A1617" s="91"/>
      <c r="B1617" s="59" t="s">
        <v>418</v>
      </c>
      <c r="C1617" s="69">
        <f>C1593+C1609+C1614</f>
        <v>1570300</v>
      </c>
      <c r="D1617" s="69">
        <f>D1593+D1609+D1614</f>
        <v>1691200</v>
      </c>
      <c r="E1617" s="70">
        <f t="shared" si="357"/>
        <v>107.6991657645036</v>
      </c>
    </row>
    <row r="1618" spans="1:5" s="16" customFormat="1" x14ac:dyDescent="0.2">
      <c r="A1618" s="77"/>
      <c r="B1618" s="63" t="s">
        <v>324</v>
      </c>
      <c r="C1618" s="75">
        <f>C1586+C1617</f>
        <v>2168600</v>
      </c>
      <c r="D1618" s="75">
        <f>D1586+D1617</f>
        <v>2423800</v>
      </c>
      <c r="E1618" s="76">
        <f t="shared" ref="E1618:E1673" si="369">D1618/C1618*100</f>
        <v>111.76796089643088</v>
      </c>
    </row>
    <row r="1619" spans="1:5" s="16" customFormat="1" x14ac:dyDescent="0.2">
      <c r="A1619" s="32"/>
      <c r="B1619" s="33"/>
      <c r="C1619" s="34"/>
      <c r="D1619" s="34"/>
      <c r="E1619" s="51"/>
    </row>
    <row r="1620" spans="1:5" s="16" customFormat="1" x14ac:dyDescent="0.2">
      <c r="A1620" s="45"/>
      <c r="B1620" s="33"/>
      <c r="C1620" s="66"/>
      <c r="D1620" s="66"/>
      <c r="E1620" s="67"/>
    </row>
    <row r="1621" spans="1:5" s="16" customFormat="1" ht="19.5" x14ac:dyDescent="0.2">
      <c r="A1621" s="48" t="s">
        <v>419</v>
      </c>
      <c r="B1621" s="59"/>
      <c r="C1621" s="66"/>
      <c r="D1621" s="66"/>
      <c r="E1621" s="67"/>
    </row>
    <row r="1622" spans="1:5" s="16" customFormat="1" ht="19.5" x14ac:dyDescent="0.2">
      <c r="A1622" s="48" t="s">
        <v>410</v>
      </c>
      <c r="B1622" s="59"/>
      <c r="C1622" s="66"/>
      <c r="D1622" s="66"/>
      <c r="E1622" s="67"/>
    </row>
    <row r="1623" spans="1:5" s="16" customFormat="1" ht="19.5" x14ac:dyDescent="0.2">
      <c r="A1623" s="48" t="s">
        <v>420</v>
      </c>
      <c r="B1623" s="59"/>
      <c r="C1623" s="66"/>
      <c r="D1623" s="66"/>
      <c r="E1623" s="67"/>
    </row>
    <row r="1624" spans="1:5" s="16" customFormat="1" ht="19.5" x14ac:dyDescent="0.2">
      <c r="A1624" s="48" t="s">
        <v>323</v>
      </c>
      <c r="B1624" s="59"/>
      <c r="C1624" s="66"/>
      <c r="D1624" s="66"/>
      <c r="E1624" s="67"/>
    </row>
    <row r="1625" spans="1:5" s="16" customFormat="1" x14ac:dyDescent="0.2">
      <c r="A1625" s="48"/>
      <c r="B1625" s="50"/>
      <c r="C1625" s="34"/>
      <c r="D1625" s="34"/>
      <c r="E1625" s="51"/>
    </row>
    <row r="1626" spans="1:5" s="16" customFormat="1" ht="19.5" x14ac:dyDescent="0.2">
      <c r="A1626" s="68">
        <v>410000</v>
      </c>
      <c r="B1626" s="53" t="s">
        <v>42</v>
      </c>
      <c r="C1626" s="69">
        <f>C1627+C1632+C1644</f>
        <v>4360000</v>
      </c>
      <c r="D1626" s="69">
        <f>D1627+D1632+D1644</f>
        <v>4695200</v>
      </c>
      <c r="E1626" s="70">
        <f t="shared" si="369"/>
        <v>107.68807339449542</v>
      </c>
    </row>
    <row r="1627" spans="1:5" s="16" customFormat="1" ht="19.5" x14ac:dyDescent="0.2">
      <c r="A1627" s="68">
        <v>411000</v>
      </c>
      <c r="B1627" s="53" t="s">
        <v>43</v>
      </c>
      <c r="C1627" s="69">
        <f t="shared" ref="C1627" si="370">SUM(C1628:C1631)</f>
        <v>3847000</v>
      </c>
      <c r="D1627" s="69">
        <f t="shared" ref="D1627" si="371">SUM(D1628:D1631)</f>
        <v>4145200</v>
      </c>
      <c r="E1627" s="70">
        <f t="shared" si="369"/>
        <v>107.75149467117234</v>
      </c>
    </row>
    <row r="1628" spans="1:5" s="16" customFormat="1" x14ac:dyDescent="0.2">
      <c r="A1628" s="48">
        <v>411100</v>
      </c>
      <c r="B1628" s="49" t="s">
        <v>44</v>
      </c>
      <c r="C1628" s="57">
        <v>3556600</v>
      </c>
      <c r="D1628" s="66">
        <v>3830000</v>
      </c>
      <c r="E1628" s="67">
        <f t="shared" si="369"/>
        <v>107.68711690940786</v>
      </c>
    </row>
    <row r="1629" spans="1:5" s="16" customFormat="1" ht="37.5" x14ac:dyDescent="0.2">
      <c r="A1629" s="48">
        <v>411200</v>
      </c>
      <c r="B1629" s="49" t="s">
        <v>45</v>
      </c>
      <c r="C1629" s="57">
        <v>100300</v>
      </c>
      <c r="D1629" s="66">
        <v>137500</v>
      </c>
      <c r="E1629" s="67">
        <f t="shared" si="369"/>
        <v>137.08873379860418</v>
      </c>
    </row>
    <row r="1630" spans="1:5" s="16" customFormat="1" ht="37.5" x14ac:dyDescent="0.2">
      <c r="A1630" s="48">
        <v>411300</v>
      </c>
      <c r="B1630" s="49" t="s">
        <v>46</v>
      </c>
      <c r="C1630" s="57">
        <v>127700.00000000001</v>
      </c>
      <c r="D1630" s="66">
        <v>127700</v>
      </c>
      <c r="E1630" s="67">
        <f t="shared" si="369"/>
        <v>99.999999999999986</v>
      </c>
    </row>
    <row r="1631" spans="1:5" s="16" customFormat="1" x14ac:dyDescent="0.2">
      <c r="A1631" s="48">
        <v>411400</v>
      </c>
      <c r="B1631" s="49" t="s">
        <v>47</v>
      </c>
      <c r="C1631" s="57">
        <v>62400</v>
      </c>
      <c r="D1631" s="66">
        <v>50000</v>
      </c>
      <c r="E1631" s="67">
        <f t="shared" si="369"/>
        <v>80.128205128205138</v>
      </c>
    </row>
    <row r="1632" spans="1:5" s="16" customFormat="1" ht="19.5" x14ac:dyDescent="0.2">
      <c r="A1632" s="68">
        <v>412000</v>
      </c>
      <c r="B1632" s="59" t="s">
        <v>48</v>
      </c>
      <c r="C1632" s="69">
        <f>SUM(C1633:C1643)</f>
        <v>509499.99999999994</v>
      </c>
      <c r="D1632" s="69">
        <f>SUM(D1633:D1643)</f>
        <v>550000</v>
      </c>
      <c r="E1632" s="70">
        <f t="shared" si="369"/>
        <v>107.94896957801767</v>
      </c>
    </row>
    <row r="1633" spans="1:5" s="16" customFormat="1" x14ac:dyDescent="0.2">
      <c r="A1633" s="48">
        <v>412100</v>
      </c>
      <c r="B1633" s="49" t="s">
        <v>49</v>
      </c>
      <c r="C1633" s="57">
        <v>52500</v>
      </c>
      <c r="D1633" s="66">
        <v>62000</v>
      </c>
      <c r="E1633" s="67">
        <f t="shared" si="369"/>
        <v>118.0952380952381</v>
      </c>
    </row>
    <row r="1634" spans="1:5" s="16" customFormat="1" ht="37.5" x14ac:dyDescent="0.2">
      <c r="A1634" s="48">
        <v>412200</v>
      </c>
      <c r="B1634" s="49" t="s">
        <v>50</v>
      </c>
      <c r="C1634" s="57">
        <v>216000</v>
      </c>
      <c r="D1634" s="66">
        <v>234000</v>
      </c>
      <c r="E1634" s="67">
        <f t="shared" si="369"/>
        <v>108.33333333333333</v>
      </c>
    </row>
    <row r="1635" spans="1:5" s="16" customFormat="1" x14ac:dyDescent="0.2">
      <c r="A1635" s="48">
        <v>412300</v>
      </c>
      <c r="B1635" s="49" t="s">
        <v>51</v>
      </c>
      <c r="C1635" s="57">
        <v>70000</v>
      </c>
      <c r="D1635" s="66">
        <v>75000</v>
      </c>
      <c r="E1635" s="67">
        <f t="shared" si="369"/>
        <v>107.14285714285714</v>
      </c>
    </row>
    <row r="1636" spans="1:5" s="16" customFormat="1" x14ac:dyDescent="0.2">
      <c r="A1636" s="48">
        <v>412500</v>
      </c>
      <c r="B1636" s="49" t="s">
        <v>55</v>
      </c>
      <c r="C1636" s="57">
        <v>35000</v>
      </c>
      <c r="D1636" s="66">
        <v>40000</v>
      </c>
      <c r="E1636" s="67">
        <f t="shared" si="369"/>
        <v>114.28571428571428</v>
      </c>
    </row>
    <row r="1637" spans="1:5" s="16" customFormat="1" x14ac:dyDescent="0.2">
      <c r="A1637" s="48">
        <v>412600</v>
      </c>
      <c r="B1637" s="49" t="s">
        <v>56</v>
      </c>
      <c r="C1637" s="57">
        <v>73999.999999999956</v>
      </c>
      <c r="D1637" s="66">
        <v>75000</v>
      </c>
      <c r="E1637" s="67">
        <f t="shared" si="369"/>
        <v>101.35135135135141</v>
      </c>
    </row>
    <row r="1638" spans="1:5" s="16" customFormat="1" x14ac:dyDescent="0.2">
      <c r="A1638" s="48">
        <v>412700</v>
      </c>
      <c r="B1638" s="49" t="s">
        <v>58</v>
      </c>
      <c r="C1638" s="57">
        <v>24000</v>
      </c>
      <c r="D1638" s="66">
        <v>30000</v>
      </c>
      <c r="E1638" s="67">
        <f t="shared" si="369"/>
        <v>125</v>
      </c>
    </row>
    <row r="1639" spans="1:5" s="16" customFormat="1" x14ac:dyDescent="0.2">
      <c r="A1639" s="48">
        <v>412900</v>
      </c>
      <c r="B1639" s="60" t="s">
        <v>74</v>
      </c>
      <c r="C1639" s="57">
        <v>3000</v>
      </c>
      <c r="D1639" s="66">
        <v>3000</v>
      </c>
      <c r="E1639" s="67">
        <f t="shared" si="369"/>
        <v>100</v>
      </c>
    </row>
    <row r="1640" spans="1:5" s="16" customFormat="1" x14ac:dyDescent="0.2">
      <c r="A1640" s="48">
        <v>412900</v>
      </c>
      <c r="B1640" s="60" t="s">
        <v>75</v>
      </c>
      <c r="C1640" s="57">
        <v>19000</v>
      </c>
      <c r="D1640" s="66">
        <v>15000</v>
      </c>
      <c r="E1640" s="67">
        <f t="shared" si="369"/>
        <v>78.94736842105263</v>
      </c>
    </row>
    <row r="1641" spans="1:5" s="16" customFormat="1" x14ac:dyDescent="0.2">
      <c r="A1641" s="48">
        <v>412900</v>
      </c>
      <c r="B1641" s="60" t="s">
        <v>76</v>
      </c>
      <c r="C1641" s="57">
        <v>3000</v>
      </c>
      <c r="D1641" s="66">
        <v>3000</v>
      </c>
      <c r="E1641" s="67">
        <f t="shared" si="369"/>
        <v>100</v>
      </c>
    </row>
    <row r="1642" spans="1:5" s="16" customFormat="1" x14ac:dyDescent="0.2">
      <c r="A1642" s="48">
        <v>412900</v>
      </c>
      <c r="B1642" s="60" t="s">
        <v>77</v>
      </c>
      <c r="C1642" s="57">
        <v>5000</v>
      </c>
      <c r="D1642" s="66">
        <v>5000</v>
      </c>
      <c r="E1642" s="67">
        <f t="shared" si="369"/>
        <v>100</v>
      </c>
    </row>
    <row r="1643" spans="1:5" s="16" customFormat="1" x14ac:dyDescent="0.2">
      <c r="A1643" s="48">
        <v>412900</v>
      </c>
      <c r="B1643" s="60" t="s">
        <v>78</v>
      </c>
      <c r="C1643" s="57">
        <v>8000</v>
      </c>
      <c r="D1643" s="66">
        <v>8000</v>
      </c>
      <c r="E1643" s="67">
        <f t="shared" si="369"/>
        <v>100</v>
      </c>
    </row>
    <row r="1644" spans="1:5" s="71" customFormat="1" ht="39" x14ac:dyDescent="0.2">
      <c r="A1644" s="68">
        <v>418000</v>
      </c>
      <c r="B1644" s="59" t="s">
        <v>214</v>
      </c>
      <c r="C1644" s="69">
        <f>C1645</f>
        <v>3500</v>
      </c>
      <c r="D1644" s="69">
        <f t="shared" ref="D1644" si="372">D1645</f>
        <v>0</v>
      </c>
      <c r="E1644" s="70">
        <f t="shared" si="369"/>
        <v>0</v>
      </c>
    </row>
    <row r="1645" spans="1:5" s="16" customFormat="1" x14ac:dyDescent="0.2">
      <c r="A1645" s="48">
        <v>418400</v>
      </c>
      <c r="B1645" s="49" t="s">
        <v>216</v>
      </c>
      <c r="C1645" s="57">
        <v>3500</v>
      </c>
      <c r="D1645" s="66">
        <v>0</v>
      </c>
      <c r="E1645" s="67">
        <f t="shared" si="369"/>
        <v>0</v>
      </c>
    </row>
    <row r="1646" spans="1:5" s="16" customFormat="1" ht="19.5" x14ac:dyDescent="0.2">
      <c r="A1646" s="68">
        <v>510000</v>
      </c>
      <c r="B1646" s="59" t="s">
        <v>271</v>
      </c>
      <c r="C1646" s="69">
        <f>C1647+C1650</f>
        <v>147000</v>
      </c>
      <c r="D1646" s="69">
        <f>D1647+D1650</f>
        <v>137000</v>
      </c>
      <c r="E1646" s="70">
        <f t="shared" si="369"/>
        <v>93.197278911564624</v>
      </c>
    </row>
    <row r="1647" spans="1:5" s="16" customFormat="1" ht="19.5" x14ac:dyDescent="0.2">
      <c r="A1647" s="68">
        <v>511000</v>
      </c>
      <c r="B1647" s="59" t="s">
        <v>272</v>
      </c>
      <c r="C1647" s="69">
        <f>SUM(C1648:C1649)</f>
        <v>140000</v>
      </c>
      <c r="D1647" s="69">
        <f>SUM(D1648:D1649)</f>
        <v>130000</v>
      </c>
      <c r="E1647" s="70">
        <f t="shared" si="369"/>
        <v>92.857142857142861</v>
      </c>
    </row>
    <row r="1648" spans="1:5" s="16" customFormat="1" x14ac:dyDescent="0.2">
      <c r="A1648" s="48">
        <v>511300</v>
      </c>
      <c r="B1648" s="49" t="s">
        <v>275</v>
      </c>
      <c r="C1648" s="57">
        <v>90000</v>
      </c>
      <c r="D1648" s="66">
        <v>60000</v>
      </c>
      <c r="E1648" s="67">
        <f t="shared" si="369"/>
        <v>66.666666666666657</v>
      </c>
    </row>
    <row r="1649" spans="1:5" s="16" customFormat="1" x14ac:dyDescent="0.2">
      <c r="A1649" s="48">
        <v>511700</v>
      </c>
      <c r="B1649" s="49" t="s">
        <v>278</v>
      </c>
      <c r="C1649" s="57">
        <v>50000</v>
      </c>
      <c r="D1649" s="66">
        <v>70000</v>
      </c>
      <c r="E1649" s="67">
        <f t="shared" si="369"/>
        <v>140</v>
      </c>
    </row>
    <row r="1650" spans="1:5" s="16" customFormat="1" ht="19.5" x14ac:dyDescent="0.2">
      <c r="A1650" s="68">
        <v>516000</v>
      </c>
      <c r="B1650" s="59" t="s">
        <v>284</v>
      </c>
      <c r="C1650" s="87">
        <f>C1651</f>
        <v>7000</v>
      </c>
      <c r="D1650" s="87">
        <f t="shared" ref="D1650" si="373">D1651</f>
        <v>7000</v>
      </c>
      <c r="E1650" s="88">
        <f t="shared" si="369"/>
        <v>100</v>
      </c>
    </row>
    <row r="1651" spans="1:5" s="16" customFormat="1" x14ac:dyDescent="0.2">
      <c r="A1651" s="48">
        <v>516100</v>
      </c>
      <c r="B1651" s="49" t="s">
        <v>284</v>
      </c>
      <c r="C1651" s="57">
        <v>7000</v>
      </c>
      <c r="D1651" s="66">
        <v>7000</v>
      </c>
      <c r="E1651" s="67">
        <f t="shared" si="369"/>
        <v>100</v>
      </c>
    </row>
    <row r="1652" spans="1:5" s="71" customFormat="1" ht="19.5" x14ac:dyDescent="0.2">
      <c r="A1652" s="68">
        <v>630000</v>
      </c>
      <c r="B1652" s="59" t="s">
        <v>305</v>
      </c>
      <c r="C1652" s="69">
        <f>C1653</f>
        <v>107000</v>
      </c>
      <c r="D1652" s="69">
        <f>D1653</f>
        <v>120000</v>
      </c>
      <c r="E1652" s="70">
        <f t="shared" si="369"/>
        <v>112.14953271028037</v>
      </c>
    </row>
    <row r="1653" spans="1:5" s="71" customFormat="1" ht="19.5" x14ac:dyDescent="0.2">
      <c r="A1653" s="68">
        <v>638000</v>
      </c>
      <c r="B1653" s="59" t="s">
        <v>314</v>
      </c>
      <c r="C1653" s="69">
        <f>C1654</f>
        <v>107000</v>
      </c>
      <c r="D1653" s="69">
        <f t="shared" ref="D1653" si="374">D1654</f>
        <v>120000</v>
      </c>
      <c r="E1653" s="70">
        <f t="shared" si="369"/>
        <v>112.14953271028037</v>
      </c>
    </row>
    <row r="1654" spans="1:5" s="16" customFormat="1" x14ac:dyDescent="0.2">
      <c r="A1654" s="48">
        <v>638100</v>
      </c>
      <c r="B1654" s="49" t="s">
        <v>315</v>
      </c>
      <c r="C1654" s="57">
        <v>107000</v>
      </c>
      <c r="D1654" s="66">
        <v>120000</v>
      </c>
      <c r="E1654" s="67">
        <f t="shared" si="369"/>
        <v>112.14953271028037</v>
      </c>
    </row>
    <row r="1655" spans="1:5" s="16" customFormat="1" x14ac:dyDescent="0.2">
      <c r="A1655" s="77"/>
      <c r="B1655" s="63" t="s">
        <v>324</v>
      </c>
      <c r="C1655" s="75">
        <f>C1626+C1646+C1652</f>
        <v>4614000</v>
      </c>
      <c r="D1655" s="75">
        <f>D1626+D1646+D1652</f>
        <v>4952200</v>
      </c>
      <c r="E1655" s="76">
        <f t="shared" si="369"/>
        <v>107.32986562635458</v>
      </c>
    </row>
    <row r="1656" spans="1:5" s="16" customFormat="1" ht="19.5" x14ac:dyDescent="0.2">
      <c r="A1656" s="28"/>
      <c r="B1656" s="59"/>
      <c r="C1656" s="66"/>
      <c r="D1656" s="66"/>
      <c r="E1656" s="67"/>
    </row>
    <row r="1657" spans="1:5" s="16" customFormat="1" x14ac:dyDescent="0.2">
      <c r="A1657" s="45"/>
      <c r="B1657" s="33"/>
      <c r="C1657" s="66"/>
      <c r="D1657" s="66"/>
      <c r="E1657" s="67"/>
    </row>
    <row r="1658" spans="1:5" s="16" customFormat="1" ht="19.5" x14ac:dyDescent="0.2">
      <c r="A1658" s="48" t="s">
        <v>421</v>
      </c>
      <c r="B1658" s="59"/>
      <c r="C1658" s="66"/>
      <c r="D1658" s="66"/>
      <c r="E1658" s="67"/>
    </row>
    <row r="1659" spans="1:5" s="16" customFormat="1" ht="19.5" x14ac:dyDescent="0.2">
      <c r="A1659" s="48" t="s">
        <v>410</v>
      </c>
      <c r="B1659" s="59"/>
      <c r="C1659" s="66"/>
      <c r="D1659" s="66"/>
      <c r="E1659" s="67"/>
    </row>
    <row r="1660" spans="1:5" s="16" customFormat="1" ht="19.5" x14ac:dyDescent="0.2">
      <c r="A1660" s="48" t="s">
        <v>399</v>
      </c>
      <c r="B1660" s="59"/>
      <c r="C1660" s="66"/>
      <c r="D1660" s="66"/>
      <c r="E1660" s="67"/>
    </row>
    <row r="1661" spans="1:5" s="16" customFormat="1" ht="19.5" x14ac:dyDescent="0.2">
      <c r="A1661" s="48" t="s">
        <v>323</v>
      </c>
      <c r="B1661" s="59"/>
      <c r="C1661" s="66"/>
      <c r="D1661" s="66"/>
      <c r="E1661" s="67"/>
    </row>
    <row r="1662" spans="1:5" s="16" customFormat="1" x14ac:dyDescent="0.2">
      <c r="A1662" s="48"/>
      <c r="B1662" s="50"/>
      <c r="C1662" s="34"/>
      <c r="D1662" s="34"/>
      <c r="E1662" s="51"/>
    </row>
    <row r="1663" spans="1:5" s="16" customFormat="1" ht="19.5" x14ac:dyDescent="0.2">
      <c r="A1663" s="68">
        <v>410000</v>
      </c>
      <c r="B1663" s="53" t="s">
        <v>42</v>
      </c>
      <c r="C1663" s="69">
        <f t="shared" ref="C1663" si="375">C1664+C1669</f>
        <v>420700</v>
      </c>
      <c r="D1663" s="69">
        <f t="shared" ref="D1663" si="376">D1664+D1669</f>
        <v>451200</v>
      </c>
      <c r="E1663" s="70">
        <f t="shared" si="369"/>
        <v>107.24982172569526</v>
      </c>
    </row>
    <row r="1664" spans="1:5" s="16" customFormat="1" ht="19.5" x14ac:dyDescent="0.2">
      <c r="A1664" s="68">
        <v>411000</v>
      </c>
      <c r="B1664" s="53" t="s">
        <v>43</v>
      </c>
      <c r="C1664" s="69">
        <f t="shared" ref="C1664" si="377">SUM(C1665:C1668)</f>
        <v>326700</v>
      </c>
      <c r="D1664" s="69">
        <f t="shared" ref="D1664" si="378">SUM(D1665:D1668)</f>
        <v>358200</v>
      </c>
      <c r="E1664" s="70">
        <f t="shared" si="369"/>
        <v>109.64187327823691</v>
      </c>
    </row>
    <row r="1665" spans="1:5" s="16" customFormat="1" x14ac:dyDescent="0.2">
      <c r="A1665" s="48">
        <v>411100</v>
      </c>
      <c r="B1665" s="49" t="s">
        <v>44</v>
      </c>
      <c r="C1665" s="57">
        <v>309800</v>
      </c>
      <c r="D1665" s="66">
        <v>333000</v>
      </c>
      <c r="E1665" s="67">
        <f t="shared" si="369"/>
        <v>107.48870238863783</v>
      </c>
    </row>
    <row r="1666" spans="1:5" s="16" customFormat="1" ht="37.5" x14ac:dyDescent="0.2">
      <c r="A1666" s="48">
        <v>411200</v>
      </c>
      <c r="B1666" s="49" t="s">
        <v>45</v>
      </c>
      <c r="C1666" s="57">
        <v>8100</v>
      </c>
      <c r="D1666" s="66">
        <v>12400</v>
      </c>
      <c r="E1666" s="67">
        <f t="shared" si="369"/>
        <v>153.0864197530864</v>
      </c>
    </row>
    <row r="1667" spans="1:5" s="16" customFormat="1" ht="37.5" x14ac:dyDescent="0.2">
      <c r="A1667" s="48">
        <v>411300</v>
      </c>
      <c r="B1667" s="49" t="s">
        <v>46</v>
      </c>
      <c r="C1667" s="57">
        <v>4000</v>
      </c>
      <c r="D1667" s="66">
        <v>6000</v>
      </c>
      <c r="E1667" s="67">
        <f t="shared" si="369"/>
        <v>150</v>
      </c>
    </row>
    <row r="1668" spans="1:5" s="16" customFormat="1" x14ac:dyDescent="0.2">
      <c r="A1668" s="48">
        <v>411400</v>
      </c>
      <c r="B1668" s="49" t="s">
        <v>47</v>
      </c>
      <c r="C1668" s="57">
        <v>4800</v>
      </c>
      <c r="D1668" s="66">
        <v>6800</v>
      </c>
      <c r="E1668" s="67">
        <f t="shared" si="369"/>
        <v>141.66666666666669</v>
      </c>
    </row>
    <row r="1669" spans="1:5" s="16" customFormat="1" ht="19.5" x14ac:dyDescent="0.2">
      <c r="A1669" s="68">
        <v>412000</v>
      </c>
      <c r="B1669" s="59" t="s">
        <v>48</v>
      </c>
      <c r="C1669" s="69">
        <f>SUM(C1670:C1679)</f>
        <v>94000</v>
      </c>
      <c r="D1669" s="69">
        <f>SUM(D1670:D1679)</f>
        <v>93000</v>
      </c>
      <c r="E1669" s="70">
        <f t="shared" si="369"/>
        <v>98.936170212765958</v>
      </c>
    </row>
    <row r="1670" spans="1:5" s="16" customFormat="1" x14ac:dyDescent="0.2">
      <c r="A1670" s="48">
        <v>412100</v>
      </c>
      <c r="B1670" s="49" t="s">
        <v>49</v>
      </c>
      <c r="C1670" s="57">
        <v>999.99999999999977</v>
      </c>
      <c r="D1670" s="66">
        <v>999.99999999999977</v>
      </c>
      <c r="E1670" s="67">
        <f t="shared" si="369"/>
        <v>100</v>
      </c>
    </row>
    <row r="1671" spans="1:5" s="16" customFormat="1" ht="37.5" x14ac:dyDescent="0.2">
      <c r="A1671" s="48">
        <v>412200</v>
      </c>
      <c r="B1671" s="49" t="s">
        <v>50</v>
      </c>
      <c r="C1671" s="57">
        <v>32100.000000000004</v>
      </c>
      <c r="D1671" s="66">
        <v>32100</v>
      </c>
      <c r="E1671" s="67">
        <f t="shared" si="369"/>
        <v>99.999999999999986</v>
      </c>
    </row>
    <row r="1672" spans="1:5" s="16" customFormat="1" x14ac:dyDescent="0.2">
      <c r="A1672" s="48">
        <v>412300</v>
      </c>
      <c r="B1672" s="49" t="s">
        <v>51</v>
      </c>
      <c r="C1672" s="57">
        <v>7100</v>
      </c>
      <c r="D1672" s="66">
        <v>7100</v>
      </c>
      <c r="E1672" s="67">
        <f t="shared" si="369"/>
        <v>100</v>
      </c>
    </row>
    <row r="1673" spans="1:5" s="16" customFormat="1" x14ac:dyDescent="0.2">
      <c r="A1673" s="48">
        <v>412500</v>
      </c>
      <c r="B1673" s="49" t="s">
        <v>55</v>
      </c>
      <c r="C1673" s="57">
        <v>6000</v>
      </c>
      <c r="D1673" s="66">
        <v>6000</v>
      </c>
      <c r="E1673" s="67">
        <f t="shared" si="369"/>
        <v>100</v>
      </c>
    </row>
    <row r="1674" spans="1:5" s="16" customFormat="1" x14ac:dyDescent="0.2">
      <c r="A1674" s="48">
        <v>412600</v>
      </c>
      <c r="B1674" s="49" t="s">
        <v>56</v>
      </c>
      <c r="C1674" s="57">
        <v>9000.0000000000036</v>
      </c>
      <c r="D1674" s="66">
        <v>9000</v>
      </c>
      <c r="E1674" s="67">
        <f t="shared" ref="E1674:E1723" si="379">D1674/C1674*100</f>
        <v>99.999999999999957</v>
      </c>
    </row>
    <row r="1675" spans="1:5" s="16" customFormat="1" x14ac:dyDescent="0.2">
      <c r="A1675" s="48">
        <v>412700</v>
      </c>
      <c r="B1675" s="49" t="s">
        <v>58</v>
      </c>
      <c r="C1675" s="57">
        <v>10700</v>
      </c>
      <c r="D1675" s="66">
        <v>10700</v>
      </c>
      <c r="E1675" s="67">
        <f t="shared" si="379"/>
        <v>100</v>
      </c>
    </row>
    <row r="1676" spans="1:5" s="16" customFormat="1" x14ac:dyDescent="0.2">
      <c r="A1676" s="48">
        <v>412900</v>
      </c>
      <c r="B1676" s="60" t="s">
        <v>74</v>
      </c>
      <c r="C1676" s="57">
        <v>4500</v>
      </c>
      <c r="D1676" s="66">
        <v>3500</v>
      </c>
      <c r="E1676" s="67">
        <f t="shared" si="379"/>
        <v>77.777777777777786</v>
      </c>
    </row>
    <row r="1677" spans="1:5" s="16" customFormat="1" x14ac:dyDescent="0.2">
      <c r="A1677" s="48">
        <v>412900</v>
      </c>
      <c r="B1677" s="60" t="s">
        <v>75</v>
      </c>
      <c r="C1677" s="57">
        <v>20000</v>
      </c>
      <c r="D1677" s="66">
        <v>20000</v>
      </c>
      <c r="E1677" s="67">
        <f t="shared" si="379"/>
        <v>100</v>
      </c>
    </row>
    <row r="1678" spans="1:5" s="16" customFormat="1" x14ac:dyDescent="0.2">
      <c r="A1678" s="48">
        <v>412900</v>
      </c>
      <c r="B1678" s="60" t="s">
        <v>76</v>
      </c>
      <c r="C1678" s="57">
        <v>2100</v>
      </c>
      <c r="D1678" s="66">
        <v>2100</v>
      </c>
      <c r="E1678" s="67">
        <f t="shared" si="379"/>
        <v>100</v>
      </c>
    </row>
    <row r="1679" spans="1:5" s="16" customFormat="1" x14ac:dyDescent="0.2">
      <c r="A1679" s="48">
        <v>412900</v>
      </c>
      <c r="B1679" s="60" t="s">
        <v>77</v>
      </c>
      <c r="C1679" s="57">
        <v>1500</v>
      </c>
      <c r="D1679" s="66">
        <v>1500</v>
      </c>
      <c r="E1679" s="67">
        <f t="shared" si="379"/>
        <v>100</v>
      </c>
    </row>
    <row r="1680" spans="1:5" s="16" customFormat="1" x14ac:dyDescent="0.2">
      <c r="A1680" s="77"/>
      <c r="B1680" s="63" t="s">
        <v>324</v>
      </c>
      <c r="C1680" s="75">
        <f>C1663</f>
        <v>420700</v>
      </c>
      <c r="D1680" s="75">
        <f>D1663</f>
        <v>451200</v>
      </c>
      <c r="E1680" s="76">
        <f t="shared" si="379"/>
        <v>107.24982172569526</v>
      </c>
    </row>
    <row r="1681" spans="1:5" s="16" customFormat="1" x14ac:dyDescent="0.2">
      <c r="A1681" s="32"/>
      <c r="B1681" s="33"/>
      <c r="C1681" s="34"/>
      <c r="D1681" s="34"/>
      <c r="E1681" s="51"/>
    </row>
    <row r="1682" spans="1:5" s="16" customFormat="1" x14ac:dyDescent="0.2">
      <c r="A1682" s="45"/>
      <c r="B1682" s="33"/>
      <c r="C1682" s="66"/>
      <c r="D1682" s="66"/>
      <c r="E1682" s="67"/>
    </row>
    <row r="1683" spans="1:5" s="16" customFormat="1" x14ac:dyDescent="0.2">
      <c r="A1683" s="48" t="s">
        <v>422</v>
      </c>
      <c r="B1683" s="49"/>
      <c r="C1683" s="66"/>
      <c r="D1683" s="66"/>
      <c r="E1683" s="67"/>
    </row>
    <row r="1684" spans="1:5" s="16" customFormat="1" x14ac:dyDescent="0.2">
      <c r="A1684" s="48" t="s">
        <v>410</v>
      </c>
      <c r="B1684" s="49"/>
      <c r="C1684" s="66"/>
      <c r="D1684" s="66"/>
      <c r="E1684" s="67"/>
    </row>
    <row r="1685" spans="1:5" s="16" customFormat="1" ht="19.5" x14ac:dyDescent="0.2">
      <c r="A1685" s="48" t="s">
        <v>423</v>
      </c>
      <c r="B1685" s="59"/>
      <c r="C1685" s="66"/>
      <c r="D1685" s="66"/>
      <c r="E1685" s="67"/>
    </row>
    <row r="1686" spans="1:5" s="16" customFormat="1" ht="19.5" x14ac:dyDescent="0.2">
      <c r="A1686" s="48" t="s">
        <v>323</v>
      </c>
      <c r="B1686" s="59"/>
      <c r="C1686" s="66"/>
      <c r="D1686" s="66"/>
      <c r="E1686" s="67"/>
    </row>
    <row r="1687" spans="1:5" s="16" customFormat="1" x14ac:dyDescent="0.2">
      <c r="A1687" s="48"/>
      <c r="B1687" s="50"/>
      <c r="C1687" s="34"/>
      <c r="D1687" s="34"/>
      <c r="E1687" s="51"/>
    </row>
    <row r="1688" spans="1:5" s="16" customFormat="1" ht="19.5" x14ac:dyDescent="0.2">
      <c r="A1688" s="68">
        <v>410000</v>
      </c>
      <c r="B1688" s="53" t="s">
        <v>42</v>
      </c>
      <c r="C1688" s="69">
        <f t="shared" ref="C1688" si="380">C1689+C1694</f>
        <v>5660800</v>
      </c>
      <c r="D1688" s="69">
        <f t="shared" ref="D1688" si="381">D1689+D1694</f>
        <v>6414300</v>
      </c>
      <c r="E1688" s="70">
        <f t="shared" si="379"/>
        <v>113.31083945732053</v>
      </c>
    </row>
    <row r="1689" spans="1:5" s="16" customFormat="1" ht="19.5" x14ac:dyDescent="0.2">
      <c r="A1689" s="68">
        <v>411000</v>
      </c>
      <c r="B1689" s="53" t="s">
        <v>43</v>
      </c>
      <c r="C1689" s="69">
        <f t="shared" ref="C1689" si="382">SUM(C1690:C1693)</f>
        <v>5351400</v>
      </c>
      <c r="D1689" s="69">
        <f t="shared" ref="D1689" si="383">SUM(D1690:D1693)</f>
        <v>6107900</v>
      </c>
      <c r="E1689" s="70">
        <f t="shared" si="379"/>
        <v>114.13648764809207</v>
      </c>
    </row>
    <row r="1690" spans="1:5" s="16" customFormat="1" x14ac:dyDescent="0.2">
      <c r="A1690" s="48">
        <v>411100</v>
      </c>
      <c r="B1690" s="49" t="s">
        <v>44</v>
      </c>
      <c r="C1690" s="57">
        <v>5001400</v>
      </c>
      <c r="D1690" s="66">
        <v>5700000</v>
      </c>
      <c r="E1690" s="67">
        <f t="shared" si="379"/>
        <v>113.96808893509818</v>
      </c>
    </row>
    <row r="1691" spans="1:5" s="16" customFormat="1" ht="37.5" x14ac:dyDescent="0.2">
      <c r="A1691" s="48">
        <v>411200</v>
      </c>
      <c r="B1691" s="49" t="s">
        <v>45</v>
      </c>
      <c r="C1691" s="57">
        <v>235500</v>
      </c>
      <c r="D1691" s="66">
        <v>291400</v>
      </c>
      <c r="E1691" s="67">
        <f t="shared" si="379"/>
        <v>123.73673036093417</v>
      </c>
    </row>
    <row r="1692" spans="1:5" s="16" customFormat="1" ht="37.5" x14ac:dyDescent="0.2">
      <c r="A1692" s="48">
        <v>411300</v>
      </c>
      <c r="B1692" s="49" t="s">
        <v>46</v>
      </c>
      <c r="C1692" s="57">
        <v>80000</v>
      </c>
      <c r="D1692" s="66">
        <v>85000</v>
      </c>
      <c r="E1692" s="67">
        <f t="shared" si="379"/>
        <v>106.25</v>
      </c>
    </row>
    <row r="1693" spans="1:5" s="16" customFormat="1" x14ac:dyDescent="0.2">
      <c r="A1693" s="48">
        <v>411400</v>
      </c>
      <c r="B1693" s="49" t="s">
        <v>47</v>
      </c>
      <c r="C1693" s="57">
        <v>34500</v>
      </c>
      <c r="D1693" s="66">
        <v>31500</v>
      </c>
      <c r="E1693" s="67">
        <f t="shared" si="379"/>
        <v>91.304347826086953</v>
      </c>
    </row>
    <row r="1694" spans="1:5" s="16" customFormat="1" ht="19.5" x14ac:dyDescent="0.2">
      <c r="A1694" s="68">
        <v>412000</v>
      </c>
      <c r="B1694" s="59" t="s">
        <v>48</v>
      </c>
      <c r="C1694" s="69">
        <f>SUM(C1695:C1703)</f>
        <v>309400</v>
      </c>
      <c r="D1694" s="69">
        <f>SUM(D1695:D1703)</f>
        <v>306400</v>
      </c>
      <c r="E1694" s="70">
        <f t="shared" si="379"/>
        <v>99.030381383322563</v>
      </c>
    </row>
    <row r="1695" spans="1:5" s="16" customFormat="1" x14ac:dyDescent="0.2">
      <c r="A1695" s="48">
        <v>412100</v>
      </c>
      <c r="B1695" s="49" t="s">
        <v>49</v>
      </c>
      <c r="C1695" s="57">
        <v>4900</v>
      </c>
      <c r="D1695" s="66">
        <v>4900</v>
      </c>
      <c r="E1695" s="67">
        <f t="shared" si="379"/>
        <v>100</v>
      </c>
    </row>
    <row r="1696" spans="1:5" s="16" customFormat="1" ht="37.5" x14ac:dyDescent="0.2">
      <c r="A1696" s="48">
        <v>412200</v>
      </c>
      <c r="B1696" s="49" t="s">
        <v>50</v>
      </c>
      <c r="C1696" s="57">
        <v>27500</v>
      </c>
      <c r="D1696" s="66">
        <v>28500</v>
      </c>
      <c r="E1696" s="67">
        <f t="shared" si="379"/>
        <v>103.63636363636364</v>
      </c>
    </row>
    <row r="1697" spans="1:5" s="16" customFormat="1" x14ac:dyDescent="0.2">
      <c r="A1697" s="48">
        <v>412300</v>
      </c>
      <c r="B1697" s="49" t="s">
        <v>51</v>
      </c>
      <c r="C1697" s="57">
        <v>23000</v>
      </c>
      <c r="D1697" s="66">
        <v>25000</v>
      </c>
      <c r="E1697" s="67">
        <f t="shared" si="379"/>
        <v>108.69565217391303</v>
      </c>
    </row>
    <row r="1698" spans="1:5" s="16" customFormat="1" x14ac:dyDescent="0.2">
      <c r="A1698" s="48">
        <v>412500</v>
      </c>
      <c r="B1698" s="49" t="s">
        <v>55</v>
      </c>
      <c r="C1698" s="57">
        <v>54000.000000000007</v>
      </c>
      <c r="D1698" s="66">
        <v>58000</v>
      </c>
      <c r="E1698" s="67">
        <f t="shared" si="379"/>
        <v>107.40740740740739</v>
      </c>
    </row>
    <row r="1699" spans="1:5" s="16" customFormat="1" x14ac:dyDescent="0.2">
      <c r="A1699" s="48">
        <v>412600</v>
      </c>
      <c r="B1699" s="49" t="s">
        <v>56</v>
      </c>
      <c r="C1699" s="57">
        <v>137999.99999999994</v>
      </c>
      <c r="D1699" s="66">
        <v>144000</v>
      </c>
      <c r="E1699" s="67">
        <f t="shared" si="379"/>
        <v>104.34782608695656</v>
      </c>
    </row>
    <row r="1700" spans="1:5" s="16" customFormat="1" x14ac:dyDescent="0.2">
      <c r="A1700" s="48">
        <v>412700</v>
      </c>
      <c r="B1700" s="49" t="s">
        <v>58</v>
      </c>
      <c r="C1700" s="57">
        <v>35000.000000000029</v>
      </c>
      <c r="D1700" s="66">
        <v>35000</v>
      </c>
      <c r="E1700" s="67">
        <f t="shared" si="379"/>
        <v>99.999999999999929</v>
      </c>
    </row>
    <row r="1701" spans="1:5" s="16" customFormat="1" x14ac:dyDescent="0.2">
      <c r="A1701" s="48">
        <v>412900</v>
      </c>
      <c r="B1701" s="49" t="s">
        <v>76</v>
      </c>
      <c r="C1701" s="57">
        <v>2000</v>
      </c>
      <c r="D1701" s="66">
        <v>2000</v>
      </c>
      <c r="E1701" s="67">
        <f t="shared" si="379"/>
        <v>100</v>
      </c>
    </row>
    <row r="1702" spans="1:5" s="16" customFormat="1" x14ac:dyDescent="0.2">
      <c r="A1702" s="48">
        <v>412900</v>
      </c>
      <c r="B1702" s="60" t="s">
        <v>77</v>
      </c>
      <c r="C1702" s="57">
        <v>16000</v>
      </c>
      <c r="D1702" s="66">
        <v>9000</v>
      </c>
      <c r="E1702" s="67">
        <f t="shared" si="379"/>
        <v>56.25</v>
      </c>
    </row>
    <row r="1703" spans="1:5" s="16" customFormat="1" x14ac:dyDescent="0.2">
      <c r="A1703" s="48">
        <v>412900</v>
      </c>
      <c r="B1703" s="49" t="s">
        <v>80</v>
      </c>
      <c r="C1703" s="57">
        <v>9000</v>
      </c>
      <c r="D1703" s="66">
        <v>0</v>
      </c>
      <c r="E1703" s="67">
        <f t="shared" si="379"/>
        <v>0</v>
      </c>
    </row>
    <row r="1704" spans="1:5" s="16" customFormat="1" ht="19.5" x14ac:dyDescent="0.2">
      <c r="A1704" s="68">
        <v>510000</v>
      </c>
      <c r="B1704" s="59" t="s">
        <v>271</v>
      </c>
      <c r="C1704" s="69">
        <f>C1705+C1707</f>
        <v>258500</v>
      </c>
      <c r="D1704" s="69">
        <f t="shared" ref="D1704" si="384">D1705+D1707</f>
        <v>207000</v>
      </c>
      <c r="E1704" s="70">
        <f t="shared" si="379"/>
        <v>80.07736943907156</v>
      </c>
    </row>
    <row r="1705" spans="1:5" s="16" customFormat="1" ht="19.5" x14ac:dyDescent="0.2">
      <c r="A1705" s="68">
        <v>511000</v>
      </c>
      <c r="B1705" s="59" t="s">
        <v>272</v>
      </c>
      <c r="C1705" s="69">
        <f>SUM(C1706:C1706)</f>
        <v>113499.99999999999</v>
      </c>
      <c r="D1705" s="69">
        <f t="shared" ref="D1705" si="385">SUM(D1706:D1706)</f>
        <v>67000</v>
      </c>
      <c r="E1705" s="70">
        <f t="shared" si="379"/>
        <v>59.030837004405292</v>
      </c>
    </row>
    <row r="1706" spans="1:5" s="16" customFormat="1" x14ac:dyDescent="0.2">
      <c r="A1706" s="48">
        <v>511300</v>
      </c>
      <c r="B1706" s="49" t="s">
        <v>275</v>
      </c>
      <c r="C1706" s="57">
        <v>113499.99999999999</v>
      </c>
      <c r="D1706" s="66">
        <v>67000</v>
      </c>
      <c r="E1706" s="67">
        <f t="shared" si="379"/>
        <v>59.030837004405292</v>
      </c>
    </row>
    <row r="1707" spans="1:5" s="71" customFormat="1" ht="19.5" x14ac:dyDescent="0.2">
      <c r="A1707" s="68">
        <v>516000</v>
      </c>
      <c r="B1707" s="59" t="s">
        <v>284</v>
      </c>
      <c r="C1707" s="69">
        <f>C1708</f>
        <v>145000</v>
      </c>
      <c r="D1707" s="69">
        <f t="shared" ref="D1707" si="386">D1708</f>
        <v>140000</v>
      </c>
      <c r="E1707" s="70">
        <f t="shared" si="379"/>
        <v>96.551724137931032</v>
      </c>
    </row>
    <row r="1708" spans="1:5" s="16" customFormat="1" x14ac:dyDescent="0.2">
      <c r="A1708" s="48">
        <v>516100</v>
      </c>
      <c r="B1708" s="49" t="s">
        <v>284</v>
      </c>
      <c r="C1708" s="57">
        <v>145000</v>
      </c>
      <c r="D1708" s="66">
        <v>140000</v>
      </c>
      <c r="E1708" s="67">
        <f t="shared" si="379"/>
        <v>96.551724137931032</v>
      </c>
    </row>
    <row r="1709" spans="1:5" s="71" customFormat="1" ht="19.5" x14ac:dyDescent="0.2">
      <c r="A1709" s="68">
        <v>630000</v>
      </c>
      <c r="B1709" s="59" t="s">
        <v>305</v>
      </c>
      <c r="C1709" s="69">
        <f>C1710</f>
        <v>30000</v>
      </c>
      <c r="D1709" s="69">
        <f>D1710</f>
        <v>30000</v>
      </c>
      <c r="E1709" s="70">
        <f t="shared" si="379"/>
        <v>100</v>
      </c>
    </row>
    <row r="1710" spans="1:5" s="71" customFormat="1" ht="19.5" x14ac:dyDescent="0.2">
      <c r="A1710" s="68">
        <v>638000</v>
      </c>
      <c r="B1710" s="59" t="s">
        <v>314</v>
      </c>
      <c r="C1710" s="69">
        <f>C1711</f>
        <v>30000</v>
      </c>
      <c r="D1710" s="69">
        <f t="shared" ref="D1710" si="387">D1711</f>
        <v>30000</v>
      </c>
      <c r="E1710" s="70">
        <f t="shared" si="379"/>
        <v>100</v>
      </c>
    </row>
    <row r="1711" spans="1:5" s="16" customFormat="1" x14ac:dyDescent="0.2">
      <c r="A1711" s="48">
        <v>638100</v>
      </c>
      <c r="B1711" s="49" t="s">
        <v>315</v>
      </c>
      <c r="C1711" s="57">
        <v>30000</v>
      </c>
      <c r="D1711" s="66">
        <v>30000</v>
      </c>
      <c r="E1711" s="67">
        <f t="shared" si="379"/>
        <v>100</v>
      </c>
    </row>
    <row r="1712" spans="1:5" s="16" customFormat="1" x14ac:dyDescent="0.2">
      <c r="A1712" s="77"/>
      <c r="B1712" s="63" t="s">
        <v>324</v>
      </c>
      <c r="C1712" s="75">
        <f>C1688+C1704+C1709</f>
        <v>5949300</v>
      </c>
      <c r="D1712" s="75">
        <f>D1688+D1704+D1709</f>
        <v>6651300</v>
      </c>
      <c r="E1712" s="76">
        <f t="shared" si="379"/>
        <v>111.79970752861681</v>
      </c>
    </row>
    <row r="1713" spans="1:5" s="16" customFormat="1" x14ac:dyDescent="0.2">
      <c r="A1713" s="32"/>
      <c r="B1713" s="33"/>
      <c r="C1713" s="34"/>
      <c r="D1713" s="34"/>
      <c r="E1713" s="51"/>
    </row>
    <row r="1714" spans="1:5" s="16" customFormat="1" x14ac:dyDescent="0.2">
      <c r="A1714" s="45"/>
      <c r="B1714" s="33"/>
      <c r="C1714" s="66"/>
      <c r="D1714" s="66"/>
      <c r="E1714" s="67"/>
    </row>
    <row r="1715" spans="1:5" s="16" customFormat="1" ht="19.5" x14ac:dyDescent="0.2">
      <c r="A1715" s="48" t="s">
        <v>424</v>
      </c>
      <c r="B1715" s="59"/>
      <c r="C1715" s="66"/>
      <c r="D1715" s="66"/>
      <c r="E1715" s="67"/>
    </row>
    <row r="1716" spans="1:5" s="16" customFormat="1" ht="19.5" x14ac:dyDescent="0.2">
      <c r="A1716" s="48" t="s">
        <v>410</v>
      </c>
      <c r="B1716" s="59"/>
      <c r="C1716" s="66"/>
      <c r="D1716" s="66"/>
      <c r="E1716" s="67"/>
    </row>
    <row r="1717" spans="1:5" s="16" customFormat="1" ht="19.5" x14ac:dyDescent="0.2">
      <c r="A1717" s="48" t="s">
        <v>425</v>
      </c>
      <c r="B1717" s="59"/>
      <c r="C1717" s="66"/>
      <c r="D1717" s="66"/>
      <c r="E1717" s="67"/>
    </row>
    <row r="1718" spans="1:5" s="16" customFormat="1" ht="19.5" x14ac:dyDescent="0.2">
      <c r="A1718" s="48" t="s">
        <v>323</v>
      </c>
      <c r="B1718" s="59"/>
      <c r="C1718" s="66"/>
      <c r="D1718" s="66"/>
      <c r="E1718" s="67"/>
    </row>
    <row r="1719" spans="1:5" s="16" customFormat="1" x14ac:dyDescent="0.2">
      <c r="A1719" s="48"/>
      <c r="B1719" s="50"/>
      <c r="C1719" s="34"/>
      <c r="D1719" s="34"/>
      <c r="E1719" s="51"/>
    </row>
    <row r="1720" spans="1:5" s="16" customFormat="1" ht="19.5" x14ac:dyDescent="0.2">
      <c r="A1720" s="68">
        <v>410000</v>
      </c>
      <c r="B1720" s="53" t="s">
        <v>42</v>
      </c>
      <c r="C1720" s="69">
        <f>C1721+C1726</f>
        <v>3641700</v>
      </c>
      <c r="D1720" s="69">
        <f>D1721+D1726</f>
        <v>3834300</v>
      </c>
      <c r="E1720" s="70">
        <f t="shared" si="379"/>
        <v>105.28873877584644</v>
      </c>
    </row>
    <row r="1721" spans="1:5" s="16" customFormat="1" ht="19.5" x14ac:dyDescent="0.2">
      <c r="A1721" s="68">
        <v>411000</v>
      </c>
      <c r="B1721" s="53" t="s">
        <v>43</v>
      </c>
      <c r="C1721" s="69">
        <f t="shared" ref="C1721" si="388">SUM(C1722:C1725)</f>
        <v>3142000</v>
      </c>
      <c r="D1721" s="69">
        <f t="shared" ref="D1721" si="389">SUM(D1722:D1725)</f>
        <v>3434400</v>
      </c>
      <c r="E1721" s="70">
        <f t="shared" si="379"/>
        <v>109.30617441120305</v>
      </c>
    </row>
    <row r="1722" spans="1:5" s="16" customFormat="1" x14ac:dyDescent="0.2">
      <c r="A1722" s="48">
        <v>411100</v>
      </c>
      <c r="B1722" s="49" t="s">
        <v>44</v>
      </c>
      <c r="C1722" s="57">
        <v>2956000</v>
      </c>
      <c r="D1722" s="66">
        <v>3209700</v>
      </c>
      <c r="E1722" s="67">
        <f t="shared" si="379"/>
        <v>108.58254397834912</v>
      </c>
    </row>
    <row r="1723" spans="1:5" s="16" customFormat="1" ht="37.5" x14ac:dyDescent="0.2">
      <c r="A1723" s="48">
        <v>411200</v>
      </c>
      <c r="B1723" s="49" t="s">
        <v>45</v>
      </c>
      <c r="C1723" s="57">
        <v>146700</v>
      </c>
      <c r="D1723" s="66">
        <v>173000</v>
      </c>
      <c r="E1723" s="67">
        <f t="shared" si="379"/>
        <v>117.92774369461485</v>
      </c>
    </row>
    <row r="1724" spans="1:5" s="16" customFormat="1" ht="37.5" x14ac:dyDescent="0.2">
      <c r="A1724" s="48">
        <v>411300</v>
      </c>
      <c r="B1724" s="49" t="s">
        <v>46</v>
      </c>
      <c r="C1724" s="57">
        <v>19900</v>
      </c>
      <c r="D1724" s="66">
        <v>35000</v>
      </c>
      <c r="E1724" s="67">
        <f t="shared" ref="E1724:E1774" si="390">D1724/C1724*100</f>
        <v>175.87939698492463</v>
      </c>
    </row>
    <row r="1725" spans="1:5" s="16" customFormat="1" x14ac:dyDescent="0.2">
      <c r="A1725" s="48">
        <v>411400</v>
      </c>
      <c r="B1725" s="49" t="s">
        <v>47</v>
      </c>
      <c r="C1725" s="57">
        <v>19400</v>
      </c>
      <c r="D1725" s="66">
        <v>16700</v>
      </c>
      <c r="E1725" s="67">
        <f t="shared" si="390"/>
        <v>86.082474226804123</v>
      </c>
    </row>
    <row r="1726" spans="1:5" s="16" customFormat="1" ht="19.5" x14ac:dyDescent="0.2">
      <c r="A1726" s="68">
        <v>412000</v>
      </c>
      <c r="B1726" s="59" t="s">
        <v>48</v>
      </c>
      <c r="C1726" s="69">
        <f>SUM(C1727:C1736)</f>
        <v>499700</v>
      </c>
      <c r="D1726" s="69">
        <f t="shared" ref="D1726" si="391">SUM(D1727:D1736)</f>
        <v>399900</v>
      </c>
      <c r="E1726" s="70">
        <f t="shared" si="390"/>
        <v>80.028016810086058</v>
      </c>
    </row>
    <row r="1727" spans="1:5" s="16" customFormat="1" ht="37.5" x14ac:dyDescent="0.2">
      <c r="A1727" s="48">
        <v>412200</v>
      </c>
      <c r="B1727" s="49" t="s">
        <v>50</v>
      </c>
      <c r="C1727" s="57">
        <v>151200</v>
      </c>
      <c r="D1727" s="66">
        <v>142300</v>
      </c>
      <c r="E1727" s="67">
        <f t="shared" si="390"/>
        <v>94.113756613756621</v>
      </c>
    </row>
    <row r="1728" spans="1:5" s="16" customFormat="1" x14ac:dyDescent="0.2">
      <c r="A1728" s="48">
        <v>412300</v>
      </c>
      <c r="B1728" s="49" t="s">
        <v>51</v>
      </c>
      <c r="C1728" s="57">
        <v>31900</v>
      </c>
      <c r="D1728" s="66">
        <v>33000</v>
      </c>
      <c r="E1728" s="67">
        <f t="shared" si="390"/>
        <v>103.44827586206897</v>
      </c>
    </row>
    <row r="1729" spans="1:5" s="16" customFormat="1" x14ac:dyDescent="0.2">
      <c r="A1729" s="48">
        <v>412500</v>
      </c>
      <c r="B1729" s="49" t="s">
        <v>55</v>
      </c>
      <c r="C1729" s="57">
        <v>26000</v>
      </c>
      <c r="D1729" s="66">
        <v>20000</v>
      </c>
      <c r="E1729" s="67">
        <f t="shared" si="390"/>
        <v>76.923076923076934</v>
      </c>
    </row>
    <row r="1730" spans="1:5" s="16" customFormat="1" x14ac:dyDescent="0.2">
      <c r="A1730" s="48">
        <v>412600</v>
      </c>
      <c r="B1730" s="49" t="s">
        <v>56</v>
      </c>
      <c r="C1730" s="57">
        <v>19500</v>
      </c>
      <c r="D1730" s="66">
        <v>22000</v>
      </c>
      <c r="E1730" s="67">
        <f t="shared" si="390"/>
        <v>112.82051282051282</v>
      </c>
    </row>
    <row r="1731" spans="1:5" s="16" customFormat="1" x14ac:dyDescent="0.2">
      <c r="A1731" s="48">
        <v>412700</v>
      </c>
      <c r="B1731" s="49" t="s">
        <v>58</v>
      </c>
      <c r="C1731" s="57">
        <v>250000</v>
      </c>
      <c r="D1731" s="66">
        <v>162100</v>
      </c>
      <c r="E1731" s="67">
        <f t="shared" si="390"/>
        <v>64.84</v>
      </c>
    </row>
    <row r="1732" spans="1:5" s="16" customFormat="1" x14ac:dyDescent="0.2">
      <c r="A1732" s="48">
        <v>412900</v>
      </c>
      <c r="B1732" s="49" t="s">
        <v>74</v>
      </c>
      <c r="C1732" s="57">
        <v>2500</v>
      </c>
      <c r="D1732" s="66">
        <v>2000</v>
      </c>
      <c r="E1732" s="67">
        <f t="shared" si="390"/>
        <v>80</v>
      </c>
    </row>
    <row r="1733" spans="1:5" s="16" customFormat="1" x14ac:dyDescent="0.2">
      <c r="A1733" s="48">
        <v>412900</v>
      </c>
      <c r="B1733" s="49" t="s">
        <v>75</v>
      </c>
      <c r="C1733" s="57">
        <v>4000</v>
      </c>
      <c r="D1733" s="66">
        <v>4000</v>
      </c>
      <c r="E1733" s="67">
        <f t="shared" si="390"/>
        <v>100</v>
      </c>
    </row>
    <row r="1734" spans="1:5" s="16" customFormat="1" x14ac:dyDescent="0.2">
      <c r="A1734" s="48">
        <v>412900</v>
      </c>
      <c r="B1734" s="49" t="s">
        <v>76</v>
      </c>
      <c r="C1734" s="57">
        <v>6500</v>
      </c>
      <c r="D1734" s="66">
        <v>6500</v>
      </c>
      <c r="E1734" s="67">
        <f t="shared" si="390"/>
        <v>100</v>
      </c>
    </row>
    <row r="1735" spans="1:5" s="16" customFormat="1" x14ac:dyDescent="0.2">
      <c r="A1735" s="48">
        <v>412900</v>
      </c>
      <c r="B1735" s="49" t="s">
        <v>78</v>
      </c>
      <c r="C1735" s="57">
        <v>6500</v>
      </c>
      <c r="D1735" s="66">
        <v>7000</v>
      </c>
      <c r="E1735" s="67">
        <f t="shared" si="390"/>
        <v>107.69230769230769</v>
      </c>
    </row>
    <row r="1736" spans="1:5" s="16" customFormat="1" x14ac:dyDescent="0.2">
      <c r="A1736" s="48">
        <v>412900</v>
      </c>
      <c r="B1736" s="49" t="s">
        <v>80</v>
      </c>
      <c r="C1736" s="57">
        <v>1600</v>
      </c>
      <c r="D1736" s="66">
        <v>1000</v>
      </c>
      <c r="E1736" s="67">
        <f t="shared" si="390"/>
        <v>62.5</v>
      </c>
    </row>
    <row r="1737" spans="1:5" s="16" customFormat="1" ht="19.5" x14ac:dyDescent="0.2">
      <c r="A1737" s="68">
        <v>510000</v>
      </c>
      <c r="B1737" s="59" t="s">
        <v>271</v>
      </c>
      <c r="C1737" s="69">
        <f>C1738</f>
        <v>50000</v>
      </c>
      <c r="D1737" s="69">
        <f t="shared" ref="D1737" si="392">D1738</f>
        <v>30000</v>
      </c>
      <c r="E1737" s="70">
        <f t="shared" si="390"/>
        <v>60</v>
      </c>
    </row>
    <row r="1738" spans="1:5" s="16" customFormat="1" ht="19.5" x14ac:dyDescent="0.2">
      <c r="A1738" s="68">
        <v>511000</v>
      </c>
      <c r="B1738" s="59" t="s">
        <v>272</v>
      </c>
      <c r="C1738" s="69">
        <f>SUM(C1739:C1739)</f>
        <v>50000</v>
      </c>
      <c r="D1738" s="69">
        <f>SUM(D1739:D1739)</f>
        <v>30000</v>
      </c>
      <c r="E1738" s="70">
        <f t="shared" si="390"/>
        <v>60</v>
      </c>
    </row>
    <row r="1739" spans="1:5" s="16" customFormat="1" x14ac:dyDescent="0.2">
      <c r="A1739" s="48">
        <v>511300</v>
      </c>
      <c r="B1739" s="49" t="s">
        <v>275</v>
      </c>
      <c r="C1739" s="57">
        <v>50000</v>
      </c>
      <c r="D1739" s="66">
        <v>30000</v>
      </c>
      <c r="E1739" s="67">
        <f t="shared" si="390"/>
        <v>60</v>
      </c>
    </row>
    <row r="1740" spans="1:5" s="71" customFormat="1" ht="19.5" x14ac:dyDescent="0.2">
      <c r="A1740" s="68">
        <v>630000</v>
      </c>
      <c r="B1740" s="59" t="s">
        <v>305</v>
      </c>
      <c r="C1740" s="69">
        <f>C1741</f>
        <v>5100</v>
      </c>
      <c r="D1740" s="69">
        <f>D1741</f>
        <v>25000</v>
      </c>
      <c r="E1740" s="70"/>
    </row>
    <row r="1741" spans="1:5" s="71" customFormat="1" ht="19.5" x14ac:dyDescent="0.2">
      <c r="A1741" s="68">
        <v>638000</v>
      </c>
      <c r="B1741" s="59" t="s">
        <v>314</v>
      </c>
      <c r="C1741" s="69">
        <f>C1742</f>
        <v>5100</v>
      </c>
      <c r="D1741" s="69">
        <f t="shared" ref="D1741" si="393">D1742</f>
        <v>25000</v>
      </c>
      <c r="E1741" s="70"/>
    </row>
    <row r="1742" spans="1:5" s="16" customFormat="1" x14ac:dyDescent="0.2">
      <c r="A1742" s="48">
        <v>638100</v>
      </c>
      <c r="B1742" s="49" t="s">
        <v>315</v>
      </c>
      <c r="C1742" s="57">
        <v>5100</v>
      </c>
      <c r="D1742" s="66">
        <v>25000</v>
      </c>
      <c r="E1742" s="67"/>
    </row>
    <row r="1743" spans="1:5" s="16" customFormat="1" x14ac:dyDescent="0.2">
      <c r="A1743" s="77"/>
      <c r="B1743" s="63" t="s">
        <v>324</v>
      </c>
      <c r="C1743" s="75">
        <f>C1720+C1737+C1740</f>
        <v>3696800</v>
      </c>
      <c r="D1743" s="75">
        <f>D1720+D1737+D1740</f>
        <v>3889300</v>
      </c>
      <c r="E1743" s="76">
        <f t="shared" si="390"/>
        <v>105.20720623241722</v>
      </c>
    </row>
    <row r="1744" spans="1:5" s="16" customFormat="1" x14ac:dyDescent="0.2">
      <c r="A1744" s="32"/>
      <c r="B1744" s="33"/>
      <c r="C1744" s="34"/>
      <c r="D1744" s="34"/>
      <c r="E1744" s="51"/>
    </row>
    <row r="1745" spans="1:5" s="16" customFormat="1" x14ac:dyDescent="0.2">
      <c r="A1745" s="45"/>
      <c r="B1745" s="33"/>
      <c r="C1745" s="66"/>
      <c r="D1745" s="66"/>
      <c r="E1745" s="67"/>
    </row>
    <row r="1746" spans="1:5" s="16" customFormat="1" ht="19.5" x14ac:dyDescent="0.2">
      <c r="A1746" s="48" t="s">
        <v>426</v>
      </c>
      <c r="B1746" s="59"/>
      <c r="C1746" s="66"/>
      <c r="D1746" s="66"/>
      <c r="E1746" s="67"/>
    </row>
    <row r="1747" spans="1:5" s="16" customFormat="1" ht="19.5" x14ac:dyDescent="0.2">
      <c r="A1747" s="48" t="s">
        <v>410</v>
      </c>
      <c r="B1747" s="59"/>
      <c r="C1747" s="66"/>
      <c r="D1747" s="66"/>
      <c r="E1747" s="67"/>
    </row>
    <row r="1748" spans="1:5" s="16" customFormat="1" ht="19.5" x14ac:dyDescent="0.2">
      <c r="A1748" s="48" t="s">
        <v>427</v>
      </c>
      <c r="B1748" s="59"/>
      <c r="C1748" s="66"/>
      <c r="D1748" s="66"/>
      <c r="E1748" s="67"/>
    </row>
    <row r="1749" spans="1:5" s="16" customFormat="1" ht="19.5" x14ac:dyDescent="0.2">
      <c r="A1749" s="48" t="s">
        <v>323</v>
      </c>
      <c r="B1749" s="59"/>
      <c r="C1749" s="66"/>
      <c r="D1749" s="66"/>
      <c r="E1749" s="67"/>
    </row>
    <row r="1750" spans="1:5" s="16" customFormat="1" x14ac:dyDescent="0.2">
      <c r="A1750" s="48"/>
      <c r="B1750" s="50"/>
      <c r="C1750" s="34"/>
      <c r="D1750" s="34"/>
      <c r="E1750" s="51"/>
    </row>
    <row r="1751" spans="1:5" s="16" customFormat="1" ht="19.5" x14ac:dyDescent="0.2">
      <c r="A1751" s="68">
        <v>410000</v>
      </c>
      <c r="B1751" s="53" t="s">
        <v>42</v>
      </c>
      <c r="C1751" s="69">
        <f>C1752+C1757+C1766</f>
        <v>1516700</v>
      </c>
      <c r="D1751" s="69">
        <f>D1752+D1757+D1766</f>
        <v>1557800</v>
      </c>
      <c r="E1751" s="70">
        <f t="shared" si="390"/>
        <v>102.70983055317467</v>
      </c>
    </row>
    <row r="1752" spans="1:5" s="16" customFormat="1" ht="19.5" x14ac:dyDescent="0.2">
      <c r="A1752" s="68">
        <v>411000</v>
      </c>
      <c r="B1752" s="53" t="s">
        <v>43</v>
      </c>
      <c r="C1752" s="69">
        <f t="shared" ref="C1752" si="394">SUM(C1753:C1756)</f>
        <v>1268300</v>
      </c>
      <c r="D1752" s="69">
        <f t="shared" ref="D1752" si="395">SUM(D1753:D1756)</f>
        <v>1364800</v>
      </c>
      <c r="E1752" s="70">
        <f t="shared" si="390"/>
        <v>107.60860995032722</v>
      </c>
    </row>
    <row r="1753" spans="1:5" s="16" customFormat="1" x14ac:dyDescent="0.2">
      <c r="A1753" s="48">
        <v>411100</v>
      </c>
      <c r="B1753" s="49" t="s">
        <v>44</v>
      </c>
      <c r="C1753" s="57">
        <v>1180000</v>
      </c>
      <c r="D1753" s="66">
        <v>1265000</v>
      </c>
      <c r="E1753" s="67">
        <f t="shared" si="390"/>
        <v>107.20338983050848</v>
      </c>
    </row>
    <row r="1754" spans="1:5" s="16" customFormat="1" ht="37.5" x14ac:dyDescent="0.2">
      <c r="A1754" s="48">
        <v>411200</v>
      </c>
      <c r="B1754" s="49" t="s">
        <v>45</v>
      </c>
      <c r="C1754" s="57">
        <v>65300</v>
      </c>
      <c r="D1754" s="66">
        <v>76900</v>
      </c>
      <c r="E1754" s="67">
        <f t="shared" si="390"/>
        <v>117.76416539050535</v>
      </c>
    </row>
    <row r="1755" spans="1:5" s="16" customFormat="1" ht="37.5" x14ac:dyDescent="0.2">
      <c r="A1755" s="48">
        <v>411300</v>
      </c>
      <c r="B1755" s="49" t="s">
        <v>46</v>
      </c>
      <c r="C1755" s="57">
        <v>12000</v>
      </c>
      <c r="D1755" s="66">
        <v>5000</v>
      </c>
      <c r="E1755" s="67">
        <f t="shared" si="390"/>
        <v>41.666666666666671</v>
      </c>
    </row>
    <row r="1756" spans="1:5" s="16" customFormat="1" x14ac:dyDescent="0.2">
      <c r="A1756" s="48">
        <v>411400</v>
      </c>
      <c r="B1756" s="49" t="s">
        <v>47</v>
      </c>
      <c r="C1756" s="57">
        <v>11000</v>
      </c>
      <c r="D1756" s="66">
        <v>17900</v>
      </c>
      <c r="E1756" s="67">
        <f t="shared" si="390"/>
        <v>162.72727272727272</v>
      </c>
    </row>
    <row r="1757" spans="1:5" s="16" customFormat="1" ht="19.5" x14ac:dyDescent="0.2">
      <c r="A1757" s="68">
        <v>412000</v>
      </c>
      <c r="B1757" s="59" t="s">
        <v>48</v>
      </c>
      <c r="C1757" s="69">
        <f>SUM(C1758:C1765)</f>
        <v>248400</v>
      </c>
      <c r="D1757" s="69">
        <f>SUM(D1758:D1765)</f>
        <v>192800</v>
      </c>
      <c r="E1757" s="70">
        <f t="shared" si="390"/>
        <v>77.61674718196457</v>
      </c>
    </row>
    <row r="1758" spans="1:5" s="16" customFormat="1" ht="37.5" x14ac:dyDescent="0.2">
      <c r="A1758" s="48">
        <v>412200</v>
      </c>
      <c r="B1758" s="49" t="s">
        <v>50</v>
      </c>
      <c r="C1758" s="57">
        <v>57000</v>
      </c>
      <c r="D1758" s="66">
        <v>60000</v>
      </c>
      <c r="E1758" s="67">
        <f t="shared" si="390"/>
        <v>105.26315789473684</v>
      </c>
    </row>
    <row r="1759" spans="1:5" s="16" customFormat="1" x14ac:dyDescent="0.2">
      <c r="A1759" s="48">
        <v>412300</v>
      </c>
      <c r="B1759" s="49" t="s">
        <v>51</v>
      </c>
      <c r="C1759" s="57">
        <v>15200</v>
      </c>
      <c r="D1759" s="66">
        <v>14500</v>
      </c>
      <c r="E1759" s="67">
        <f t="shared" si="390"/>
        <v>95.39473684210526</v>
      </c>
    </row>
    <row r="1760" spans="1:5" s="16" customFormat="1" x14ac:dyDescent="0.2">
      <c r="A1760" s="48">
        <v>412500</v>
      </c>
      <c r="B1760" s="49" t="s">
        <v>55</v>
      </c>
      <c r="C1760" s="57">
        <v>8000</v>
      </c>
      <c r="D1760" s="66">
        <v>10000</v>
      </c>
      <c r="E1760" s="67">
        <f t="shared" si="390"/>
        <v>125</v>
      </c>
    </row>
    <row r="1761" spans="1:5" s="16" customFormat="1" x14ac:dyDescent="0.2">
      <c r="A1761" s="48">
        <v>412600</v>
      </c>
      <c r="B1761" s="49" t="s">
        <v>56</v>
      </c>
      <c r="C1761" s="57">
        <v>8000</v>
      </c>
      <c r="D1761" s="66">
        <v>10000</v>
      </c>
      <c r="E1761" s="67">
        <f t="shared" si="390"/>
        <v>125</v>
      </c>
    </row>
    <row r="1762" spans="1:5" s="16" customFormat="1" x14ac:dyDescent="0.2">
      <c r="A1762" s="48">
        <v>412700</v>
      </c>
      <c r="B1762" s="49" t="s">
        <v>58</v>
      </c>
      <c r="C1762" s="57">
        <v>152000</v>
      </c>
      <c r="D1762" s="66">
        <v>89100</v>
      </c>
      <c r="E1762" s="67">
        <f t="shared" si="390"/>
        <v>58.618421052631575</v>
      </c>
    </row>
    <row r="1763" spans="1:5" s="16" customFormat="1" x14ac:dyDescent="0.2">
      <c r="A1763" s="48">
        <v>412900</v>
      </c>
      <c r="B1763" s="60" t="s">
        <v>74</v>
      </c>
      <c r="C1763" s="57">
        <v>1999.9999999999995</v>
      </c>
      <c r="D1763" s="66">
        <v>3000</v>
      </c>
      <c r="E1763" s="67">
        <f t="shared" si="390"/>
        <v>150.00000000000006</v>
      </c>
    </row>
    <row r="1764" spans="1:5" s="16" customFormat="1" x14ac:dyDescent="0.2">
      <c r="A1764" s="48">
        <v>412900</v>
      </c>
      <c r="B1764" s="60" t="s">
        <v>75</v>
      </c>
      <c r="C1764" s="57">
        <v>3500</v>
      </c>
      <c r="D1764" s="66">
        <v>3500</v>
      </c>
      <c r="E1764" s="67">
        <f t="shared" si="390"/>
        <v>100</v>
      </c>
    </row>
    <row r="1765" spans="1:5" s="16" customFormat="1" x14ac:dyDescent="0.2">
      <c r="A1765" s="48">
        <v>412900</v>
      </c>
      <c r="B1765" s="60" t="s">
        <v>78</v>
      </c>
      <c r="C1765" s="57">
        <v>2700</v>
      </c>
      <c r="D1765" s="66">
        <v>2700</v>
      </c>
      <c r="E1765" s="67">
        <f t="shared" si="390"/>
        <v>100</v>
      </c>
    </row>
    <row r="1766" spans="1:5" s="71" customFormat="1" ht="19.5" x14ac:dyDescent="0.2">
      <c r="A1766" s="68">
        <v>413000</v>
      </c>
      <c r="B1766" s="59" t="s">
        <v>99</v>
      </c>
      <c r="C1766" s="69">
        <f>C1767</f>
        <v>0</v>
      </c>
      <c r="D1766" s="69">
        <f t="shared" ref="D1766" si="396">D1767</f>
        <v>200</v>
      </c>
      <c r="E1766" s="70">
        <v>0</v>
      </c>
    </row>
    <row r="1767" spans="1:5" s="16" customFormat="1" x14ac:dyDescent="0.2">
      <c r="A1767" s="48">
        <v>413900</v>
      </c>
      <c r="B1767" s="49" t="s">
        <v>108</v>
      </c>
      <c r="C1767" s="57">
        <v>0</v>
      </c>
      <c r="D1767" s="66">
        <v>200</v>
      </c>
      <c r="E1767" s="67">
        <v>0</v>
      </c>
    </row>
    <row r="1768" spans="1:5" s="16" customFormat="1" ht="19.5" x14ac:dyDescent="0.2">
      <c r="A1768" s="68">
        <v>510000</v>
      </c>
      <c r="B1768" s="59" t="s">
        <v>271</v>
      </c>
      <c r="C1768" s="69">
        <f>C1769</f>
        <v>5000</v>
      </c>
      <c r="D1768" s="69">
        <f>D1769</f>
        <v>10000</v>
      </c>
      <c r="E1768" s="70">
        <f t="shared" si="390"/>
        <v>200</v>
      </c>
    </row>
    <row r="1769" spans="1:5" s="16" customFormat="1" ht="19.5" x14ac:dyDescent="0.2">
      <c r="A1769" s="68">
        <v>511000</v>
      </c>
      <c r="B1769" s="59" t="s">
        <v>272</v>
      </c>
      <c r="C1769" s="69">
        <f>SUM(C1770:C1770)</f>
        <v>5000</v>
      </c>
      <c r="D1769" s="69">
        <f>SUM(D1770:D1770)</f>
        <v>10000</v>
      </c>
      <c r="E1769" s="70">
        <f t="shared" si="390"/>
        <v>200</v>
      </c>
    </row>
    <row r="1770" spans="1:5" s="16" customFormat="1" x14ac:dyDescent="0.2">
      <c r="A1770" s="48">
        <v>511300</v>
      </c>
      <c r="B1770" s="49" t="s">
        <v>275</v>
      </c>
      <c r="C1770" s="57">
        <v>5000</v>
      </c>
      <c r="D1770" s="66">
        <v>10000</v>
      </c>
      <c r="E1770" s="67">
        <f t="shared" si="390"/>
        <v>200</v>
      </c>
    </row>
    <row r="1771" spans="1:5" s="71" customFormat="1" ht="19.5" x14ac:dyDescent="0.2">
      <c r="A1771" s="68">
        <v>630000</v>
      </c>
      <c r="B1771" s="59" t="s">
        <v>305</v>
      </c>
      <c r="C1771" s="69">
        <f>C1772</f>
        <v>9800</v>
      </c>
      <c r="D1771" s="69">
        <f>D1772</f>
        <v>9900</v>
      </c>
      <c r="E1771" s="70">
        <f t="shared" si="390"/>
        <v>101.0204081632653</v>
      </c>
    </row>
    <row r="1772" spans="1:5" s="71" customFormat="1" ht="19.5" x14ac:dyDescent="0.2">
      <c r="A1772" s="68">
        <v>638000</v>
      </c>
      <c r="B1772" s="59" t="s">
        <v>314</v>
      </c>
      <c r="C1772" s="69">
        <f>C1773</f>
        <v>9800</v>
      </c>
      <c r="D1772" s="69">
        <f t="shared" ref="D1772" si="397">D1773</f>
        <v>9900</v>
      </c>
      <c r="E1772" s="70">
        <f t="shared" si="390"/>
        <v>101.0204081632653</v>
      </c>
    </row>
    <row r="1773" spans="1:5" s="16" customFormat="1" x14ac:dyDescent="0.2">
      <c r="A1773" s="48">
        <v>638100</v>
      </c>
      <c r="B1773" s="49" t="s">
        <v>315</v>
      </c>
      <c r="C1773" s="57">
        <v>9800</v>
      </c>
      <c r="D1773" s="66">
        <v>9900</v>
      </c>
      <c r="E1773" s="67">
        <f t="shared" si="390"/>
        <v>101.0204081632653</v>
      </c>
    </row>
    <row r="1774" spans="1:5" s="16" customFormat="1" x14ac:dyDescent="0.2">
      <c r="A1774" s="77"/>
      <c r="B1774" s="63" t="s">
        <v>324</v>
      </c>
      <c r="C1774" s="75">
        <f>C1751+C1768+C1771</f>
        <v>1531500</v>
      </c>
      <c r="D1774" s="75">
        <f>D1751+D1768+D1771</f>
        <v>1577700</v>
      </c>
      <c r="E1774" s="76">
        <f t="shared" si="390"/>
        <v>103.01665034280119</v>
      </c>
    </row>
    <row r="1775" spans="1:5" s="16" customFormat="1" x14ac:dyDescent="0.2">
      <c r="A1775" s="32"/>
      <c r="B1775" s="33"/>
      <c r="C1775" s="34"/>
      <c r="D1775" s="34"/>
      <c r="E1775" s="51"/>
    </row>
    <row r="1776" spans="1:5" s="16" customFormat="1" x14ac:dyDescent="0.2">
      <c r="A1776" s="45"/>
      <c r="B1776" s="33"/>
      <c r="C1776" s="66"/>
      <c r="D1776" s="66"/>
      <c r="E1776" s="67"/>
    </row>
    <row r="1777" spans="1:5" s="16" customFormat="1" ht="19.5" x14ac:dyDescent="0.2">
      <c r="A1777" s="48" t="s">
        <v>428</v>
      </c>
      <c r="B1777" s="59"/>
      <c r="C1777" s="66"/>
      <c r="D1777" s="66"/>
      <c r="E1777" s="67"/>
    </row>
    <row r="1778" spans="1:5" s="16" customFormat="1" ht="19.5" x14ac:dyDescent="0.2">
      <c r="A1778" s="48" t="s">
        <v>410</v>
      </c>
      <c r="B1778" s="59"/>
      <c r="C1778" s="66"/>
      <c r="D1778" s="66"/>
      <c r="E1778" s="67"/>
    </row>
    <row r="1779" spans="1:5" s="16" customFormat="1" ht="19.5" x14ac:dyDescent="0.2">
      <c r="A1779" s="48" t="s">
        <v>429</v>
      </c>
      <c r="B1779" s="59"/>
      <c r="C1779" s="66"/>
      <c r="D1779" s="66"/>
      <c r="E1779" s="67"/>
    </row>
    <row r="1780" spans="1:5" s="16" customFormat="1" ht="19.5" x14ac:dyDescent="0.2">
      <c r="A1780" s="48" t="s">
        <v>323</v>
      </c>
      <c r="B1780" s="59"/>
      <c r="C1780" s="66"/>
      <c r="D1780" s="66"/>
      <c r="E1780" s="67"/>
    </row>
    <row r="1781" spans="1:5" s="16" customFormat="1" x14ac:dyDescent="0.2">
      <c r="A1781" s="48"/>
      <c r="B1781" s="50"/>
      <c r="C1781" s="34"/>
      <c r="D1781" s="34"/>
      <c r="E1781" s="51"/>
    </row>
    <row r="1782" spans="1:5" s="16" customFormat="1" ht="19.5" x14ac:dyDescent="0.2">
      <c r="A1782" s="68">
        <v>410000</v>
      </c>
      <c r="B1782" s="53" t="s">
        <v>42</v>
      </c>
      <c r="C1782" s="69">
        <f t="shared" ref="C1782" si="398">C1783+C1788</f>
        <v>1651700</v>
      </c>
      <c r="D1782" s="69">
        <f t="shared" ref="D1782" si="399">D1783+D1788</f>
        <v>1896800</v>
      </c>
      <c r="E1782" s="70">
        <f t="shared" ref="E1782:E1832" si="400">D1782/C1782*100</f>
        <v>114.83925652358175</v>
      </c>
    </row>
    <row r="1783" spans="1:5" s="16" customFormat="1" ht="19.5" x14ac:dyDescent="0.2">
      <c r="A1783" s="68">
        <v>411000</v>
      </c>
      <c r="B1783" s="53" t="s">
        <v>43</v>
      </c>
      <c r="C1783" s="69">
        <f t="shared" ref="C1783" si="401">SUM(C1784:C1787)</f>
        <v>1454300</v>
      </c>
      <c r="D1783" s="69">
        <f t="shared" ref="D1783" si="402">SUM(D1784:D1787)</f>
        <v>1685600</v>
      </c>
      <c r="E1783" s="70">
        <f t="shared" si="400"/>
        <v>115.90455889431341</v>
      </c>
    </row>
    <row r="1784" spans="1:5" s="16" customFormat="1" x14ac:dyDescent="0.2">
      <c r="A1784" s="48">
        <v>411100</v>
      </c>
      <c r="B1784" s="49" t="s">
        <v>44</v>
      </c>
      <c r="C1784" s="57">
        <v>1345000</v>
      </c>
      <c r="D1784" s="66">
        <v>1564400</v>
      </c>
      <c r="E1784" s="67">
        <f t="shared" si="400"/>
        <v>116.31226765799256</v>
      </c>
    </row>
    <row r="1785" spans="1:5" s="16" customFormat="1" ht="37.5" x14ac:dyDescent="0.2">
      <c r="A1785" s="48">
        <v>411200</v>
      </c>
      <c r="B1785" s="49" t="s">
        <v>45</v>
      </c>
      <c r="C1785" s="57">
        <v>70300</v>
      </c>
      <c r="D1785" s="66">
        <v>89000</v>
      </c>
      <c r="E1785" s="67">
        <f t="shared" si="400"/>
        <v>126.60028449502134</v>
      </c>
    </row>
    <row r="1786" spans="1:5" s="16" customFormat="1" ht="37.5" x14ac:dyDescent="0.2">
      <c r="A1786" s="48">
        <v>411300</v>
      </c>
      <c r="B1786" s="49" t="s">
        <v>46</v>
      </c>
      <c r="C1786" s="57">
        <v>21200</v>
      </c>
      <c r="D1786" s="66">
        <v>22200</v>
      </c>
      <c r="E1786" s="67">
        <f t="shared" si="400"/>
        <v>104.71698113207549</v>
      </c>
    </row>
    <row r="1787" spans="1:5" s="16" customFormat="1" x14ac:dyDescent="0.2">
      <c r="A1787" s="48">
        <v>411400</v>
      </c>
      <c r="B1787" s="49" t="s">
        <v>47</v>
      </c>
      <c r="C1787" s="57">
        <v>17800</v>
      </c>
      <c r="D1787" s="66">
        <v>10000</v>
      </c>
      <c r="E1787" s="67">
        <f t="shared" si="400"/>
        <v>56.17977528089888</v>
      </c>
    </row>
    <row r="1788" spans="1:5" s="16" customFormat="1" ht="19.5" x14ac:dyDescent="0.2">
      <c r="A1788" s="68">
        <v>412000</v>
      </c>
      <c r="B1788" s="59" t="s">
        <v>48</v>
      </c>
      <c r="C1788" s="69">
        <f>SUM(C1789:C1798)</f>
        <v>197400</v>
      </c>
      <c r="D1788" s="69">
        <f>SUM(D1789:D1798)</f>
        <v>211200</v>
      </c>
      <c r="E1788" s="70">
        <f t="shared" si="400"/>
        <v>106.99088145896656</v>
      </c>
    </row>
    <row r="1789" spans="1:5" s="16" customFormat="1" ht="37.5" x14ac:dyDescent="0.2">
      <c r="A1789" s="48">
        <v>412200</v>
      </c>
      <c r="B1789" s="49" t="s">
        <v>50</v>
      </c>
      <c r="C1789" s="57">
        <v>45300</v>
      </c>
      <c r="D1789" s="66">
        <v>47000</v>
      </c>
      <c r="E1789" s="67">
        <f t="shared" si="400"/>
        <v>103.75275938189846</v>
      </c>
    </row>
    <row r="1790" spans="1:5" s="16" customFormat="1" x14ac:dyDescent="0.2">
      <c r="A1790" s="48">
        <v>412300</v>
      </c>
      <c r="B1790" s="49" t="s">
        <v>51</v>
      </c>
      <c r="C1790" s="57">
        <v>17400</v>
      </c>
      <c r="D1790" s="66">
        <v>20000</v>
      </c>
      <c r="E1790" s="67">
        <f t="shared" si="400"/>
        <v>114.94252873563218</v>
      </c>
    </row>
    <row r="1791" spans="1:5" s="16" customFormat="1" x14ac:dyDescent="0.2">
      <c r="A1791" s="48">
        <v>412500</v>
      </c>
      <c r="B1791" s="49" t="s">
        <v>55</v>
      </c>
      <c r="C1791" s="57">
        <v>7900</v>
      </c>
      <c r="D1791" s="66">
        <v>10000</v>
      </c>
      <c r="E1791" s="67">
        <f t="shared" si="400"/>
        <v>126.58227848101266</v>
      </c>
    </row>
    <row r="1792" spans="1:5" s="16" customFormat="1" x14ac:dyDescent="0.2">
      <c r="A1792" s="48">
        <v>412600</v>
      </c>
      <c r="B1792" s="49" t="s">
        <v>56</v>
      </c>
      <c r="C1792" s="57">
        <v>11299.999999999996</v>
      </c>
      <c r="D1792" s="66">
        <v>12000</v>
      </c>
      <c r="E1792" s="67">
        <f t="shared" si="400"/>
        <v>106.19469026548676</v>
      </c>
    </row>
    <row r="1793" spans="1:5" s="16" customFormat="1" x14ac:dyDescent="0.2">
      <c r="A1793" s="48">
        <v>412700</v>
      </c>
      <c r="B1793" s="49" t="s">
        <v>58</v>
      </c>
      <c r="C1793" s="57">
        <v>109400.00000000001</v>
      </c>
      <c r="D1793" s="66">
        <v>115000</v>
      </c>
      <c r="E1793" s="67">
        <f t="shared" si="400"/>
        <v>105.11882998171845</v>
      </c>
    </row>
    <row r="1794" spans="1:5" s="16" customFormat="1" x14ac:dyDescent="0.2">
      <c r="A1794" s="48">
        <v>412900</v>
      </c>
      <c r="B1794" s="60" t="s">
        <v>74</v>
      </c>
      <c r="C1794" s="57">
        <v>1000</v>
      </c>
      <c r="D1794" s="66">
        <v>1000</v>
      </c>
      <c r="E1794" s="67">
        <f t="shared" si="400"/>
        <v>100</v>
      </c>
    </row>
    <row r="1795" spans="1:5" s="16" customFormat="1" x14ac:dyDescent="0.2">
      <c r="A1795" s="48">
        <v>412900</v>
      </c>
      <c r="B1795" s="60" t="s">
        <v>75</v>
      </c>
      <c r="C1795" s="57">
        <v>1400</v>
      </c>
      <c r="D1795" s="66">
        <v>1500</v>
      </c>
      <c r="E1795" s="67">
        <f t="shared" si="400"/>
        <v>107.14285714285714</v>
      </c>
    </row>
    <row r="1796" spans="1:5" s="16" customFormat="1" x14ac:dyDescent="0.2">
      <c r="A1796" s="48">
        <v>412900</v>
      </c>
      <c r="B1796" s="60" t="s">
        <v>77</v>
      </c>
      <c r="C1796" s="57">
        <v>300</v>
      </c>
      <c r="D1796" s="66">
        <v>1500</v>
      </c>
      <c r="E1796" s="67"/>
    </row>
    <row r="1797" spans="1:5" s="16" customFormat="1" x14ac:dyDescent="0.2">
      <c r="A1797" s="48">
        <v>412900</v>
      </c>
      <c r="B1797" s="60" t="s">
        <v>78</v>
      </c>
      <c r="C1797" s="57">
        <v>3000</v>
      </c>
      <c r="D1797" s="66">
        <v>3000</v>
      </c>
      <c r="E1797" s="67">
        <f t="shared" si="400"/>
        <v>100</v>
      </c>
    </row>
    <row r="1798" spans="1:5" s="16" customFormat="1" x14ac:dyDescent="0.2">
      <c r="A1798" s="48">
        <v>412900</v>
      </c>
      <c r="B1798" s="49" t="s">
        <v>80</v>
      </c>
      <c r="C1798" s="57">
        <v>400</v>
      </c>
      <c r="D1798" s="66">
        <v>200</v>
      </c>
      <c r="E1798" s="67">
        <f t="shared" si="400"/>
        <v>50</v>
      </c>
    </row>
    <row r="1799" spans="1:5" s="71" customFormat="1" ht="19.5" x14ac:dyDescent="0.2">
      <c r="A1799" s="68">
        <v>510000</v>
      </c>
      <c r="B1799" s="59" t="s">
        <v>271</v>
      </c>
      <c r="C1799" s="69">
        <f>C1800</f>
        <v>0</v>
      </c>
      <c r="D1799" s="69">
        <f t="shared" ref="D1799" si="403">D1800</f>
        <v>10000</v>
      </c>
      <c r="E1799" s="70">
        <v>0</v>
      </c>
    </row>
    <row r="1800" spans="1:5" s="71" customFormat="1" ht="19.5" x14ac:dyDescent="0.2">
      <c r="A1800" s="68">
        <v>511000</v>
      </c>
      <c r="B1800" s="59" t="s">
        <v>272</v>
      </c>
      <c r="C1800" s="69">
        <f>C1801</f>
        <v>0</v>
      </c>
      <c r="D1800" s="69">
        <f>D1801</f>
        <v>10000</v>
      </c>
      <c r="E1800" s="70">
        <v>0</v>
      </c>
    </row>
    <row r="1801" spans="1:5" s="16" customFormat="1" x14ac:dyDescent="0.2">
      <c r="A1801" s="48">
        <v>511300</v>
      </c>
      <c r="B1801" s="49" t="s">
        <v>275</v>
      </c>
      <c r="C1801" s="57">
        <v>0</v>
      </c>
      <c r="D1801" s="66">
        <v>10000</v>
      </c>
      <c r="E1801" s="67">
        <v>0</v>
      </c>
    </row>
    <row r="1802" spans="1:5" s="71" customFormat="1" ht="19.5" x14ac:dyDescent="0.2">
      <c r="A1802" s="68">
        <v>630000</v>
      </c>
      <c r="B1802" s="59" t="s">
        <v>305</v>
      </c>
      <c r="C1802" s="69">
        <f>C1803</f>
        <v>57000</v>
      </c>
      <c r="D1802" s="69">
        <f>D1803</f>
        <v>22000</v>
      </c>
      <c r="E1802" s="70">
        <f t="shared" si="400"/>
        <v>38.596491228070171</v>
      </c>
    </row>
    <row r="1803" spans="1:5" s="71" customFormat="1" ht="19.5" x14ac:dyDescent="0.2">
      <c r="A1803" s="68">
        <v>638000</v>
      </c>
      <c r="B1803" s="59" t="s">
        <v>314</v>
      </c>
      <c r="C1803" s="69">
        <f>C1804</f>
        <v>57000</v>
      </c>
      <c r="D1803" s="69">
        <f t="shared" ref="D1803" si="404">D1804</f>
        <v>22000</v>
      </c>
      <c r="E1803" s="70">
        <f t="shared" si="400"/>
        <v>38.596491228070171</v>
      </c>
    </row>
    <row r="1804" spans="1:5" s="16" customFormat="1" x14ac:dyDescent="0.2">
      <c r="A1804" s="48">
        <v>638100</v>
      </c>
      <c r="B1804" s="49" t="s">
        <v>315</v>
      </c>
      <c r="C1804" s="57">
        <v>57000</v>
      </c>
      <c r="D1804" s="66">
        <v>22000</v>
      </c>
      <c r="E1804" s="67">
        <f t="shared" si="400"/>
        <v>38.596491228070171</v>
      </c>
    </row>
    <row r="1805" spans="1:5" s="16" customFormat="1" x14ac:dyDescent="0.2">
      <c r="A1805" s="77"/>
      <c r="B1805" s="63" t="s">
        <v>324</v>
      </c>
      <c r="C1805" s="75">
        <f>C1782+C1799+C1802</f>
        <v>1708700</v>
      </c>
      <c r="D1805" s="75">
        <f>D1782+D1799+D1802</f>
        <v>1928800</v>
      </c>
      <c r="E1805" s="76">
        <f t="shared" si="400"/>
        <v>112.88113770702874</v>
      </c>
    </row>
    <row r="1806" spans="1:5" s="16" customFormat="1" x14ac:dyDescent="0.2">
      <c r="A1806" s="32"/>
      <c r="B1806" s="33"/>
      <c r="C1806" s="34"/>
      <c r="D1806" s="34"/>
      <c r="E1806" s="51"/>
    </row>
    <row r="1807" spans="1:5" s="16" customFormat="1" x14ac:dyDescent="0.2">
      <c r="A1807" s="45"/>
      <c r="B1807" s="33"/>
      <c r="C1807" s="66"/>
      <c r="D1807" s="66"/>
      <c r="E1807" s="67"/>
    </row>
    <row r="1808" spans="1:5" s="16" customFormat="1" ht="19.5" x14ac:dyDescent="0.2">
      <c r="A1808" s="48" t="s">
        <v>430</v>
      </c>
      <c r="B1808" s="59"/>
      <c r="C1808" s="66"/>
      <c r="D1808" s="66"/>
      <c r="E1808" s="67"/>
    </row>
    <row r="1809" spans="1:5" s="16" customFormat="1" ht="19.5" x14ac:dyDescent="0.2">
      <c r="A1809" s="48" t="s">
        <v>410</v>
      </c>
      <c r="B1809" s="59"/>
      <c r="C1809" s="66"/>
      <c r="D1809" s="66"/>
      <c r="E1809" s="67"/>
    </row>
    <row r="1810" spans="1:5" s="16" customFormat="1" ht="19.5" x14ac:dyDescent="0.2">
      <c r="A1810" s="48" t="s">
        <v>431</v>
      </c>
      <c r="B1810" s="59"/>
      <c r="C1810" s="66"/>
      <c r="D1810" s="66"/>
      <c r="E1810" s="67"/>
    </row>
    <row r="1811" spans="1:5" s="16" customFormat="1" ht="19.5" x14ac:dyDescent="0.2">
      <c r="A1811" s="48" t="s">
        <v>323</v>
      </c>
      <c r="B1811" s="59"/>
      <c r="C1811" s="66"/>
      <c r="D1811" s="66"/>
      <c r="E1811" s="67"/>
    </row>
    <row r="1812" spans="1:5" s="16" customFormat="1" x14ac:dyDescent="0.2">
      <c r="A1812" s="48"/>
      <c r="B1812" s="50"/>
      <c r="C1812" s="34"/>
      <c r="D1812" s="34"/>
      <c r="E1812" s="51"/>
    </row>
    <row r="1813" spans="1:5" s="16" customFormat="1" ht="19.5" x14ac:dyDescent="0.2">
      <c r="A1813" s="68">
        <v>410000</v>
      </c>
      <c r="B1813" s="53" t="s">
        <v>42</v>
      </c>
      <c r="C1813" s="69">
        <f t="shared" ref="C1813" si="405">C1814+C1819</f>
        <v>1350300</v>
      </c>
      <c r="D1813" s="69">
        <f t="shared" ref="D1813" si="406">D1814+D1819</f>
        <v>1513300</v>
      </c>
      <c r="E1813" s="70">
        <f t="shared" si="400"/>
        <v>112.07139154262016</v>
      </c>
    </row>
    <row r="1814" spans="1:5" s="16" customFormat="1" ht="19.5" x14ac:dyDescent="0.2">
      <c r="A1814" s="68">
        <v>411000</v>
      </c>
      <c r="B1814" s="53" t="s">
        <v>43</v>
      </c>
      <c r="C1814" s="69">
        <f t="shared" ref="C1814" si="407">SUM(C1815:C1818)</f>
        <v>1064400</v>
      </c>
      <c r="D1814" s="69">
        <f t="shared" ref="D1814" si="408">SUM(D1815:D1818)</f>
        <v>1212500</v>
      </c>
      <c r="E1814" s="70">
        <f t="shared" si="400"/>
        <v>113.91394212701991</v>
      </c>
    </row>
    <row r="1815" spans="1:5" s="16" customFormat="1" x14ac:dyDescent="0.2">
      <c r="A1815" s="48">
        <v>411100</v>
      </c>
      <c r="B1815" s="49" t="s">
        <v>44</v>
      </c>
      <c r="C1815" s="57">
        <v>991900</v>
      </c>
      <c r="D1815" s="66">
        <v>1130400</v>
      </c>
      <c r="E1815" s="67">
        <f t="shared" si="400"/>
        <v>113.96310111906442</v>
      </c>
    </row>
    <row r="1816" spans="1:5" s="16" customFormat="1" ht="37.5" x14ac:dyDescent="0.2">
      <c r="A1816" s="48">
        <v>411200</v>
      </c>
      <c r="B1816" s="49" t="s">
        <v>45</v>
      </c>
      <c r="C1816" s="57">
        <v>57300</v>
      </c>
      <c r="D1816" s="66">
        <v>68000</v>
      </c>
      <c r="E1816" s="67">
        <f t="shared" si="400"/>
        <v>118.67364746945898</v>
      </c>
    </row>
    <row r="1817" spans="1:5" s="16" customFormat="1" ht="37.5" x14ac:dyDescent="0.2">
      <c r="A1817" s="48">
        <v>411300</v>
      </c>
      <c r="B1817" s="49" t="s">
        <v>46</v>
      </c>
      <c r="C1817" s="57">
        <v>9800</v>
      </c>
      <c r="D1817" s="66">
        <v>4100</v>
      </c>
      <c r="E1817" s="67">
        <f t="shared" si="400"/>
        <v>41.836734693877553</v>
      </c>
    </row>
    <row r="1818" spans="1:5" s="16" customFormat="1" x14ac:dyDescent="0.2">
      <c r="A1818" s="48">
        <v>411400</v>
      </c>
      <c r="B1818" s="49" t="s">
        <v>47</v>
      </c>
      <c r="C1818" s="57">
        <v>5400.0000000000009</v>
      </c>
      <c r="D1818" s="66">
        <v>10000</v>
      </c>
      <c r="E1818" s="67">
        <f t="shared" si="400"/>
        <v>185.18518518518516</v>
      </c>
    </row>
    <row r="1819" spans="1:5" s="16" customFormat="1" ht="19.5" x14ac:dyDescent="0.2">
      <c r="A1819" s="68">
        <v>412000</v>
      </c>
      <c r="B1819" s="59" t="s">
        <v>48</v>
      </c>
      <c r="C1819" s="69">
        <f>SUM(C1820:C1827)</f>
        <v>285900</v>
      </c>
      <c r="D1819" s="69">
        <f>SUM(D1820:D1827)</f>
        <v>300800</v>
      </c>
      <c r="E1819" s="70">
        <f t="shared" si="400"/>
        <v>105.21161245190626</v>
      </c>
    </row>
    <row r="1820" spans="1:5" s="16" customFormat="1" ht="37.5" x14ac:dyDescent="0.2">
      <c r="A1820" s="48">
        <v>412200</v>
      </c>
      <c r="B1820" s="49" t="s">
        <v>50</v>
      </c>
      <c r="C1820" s="57">
        <v>101400</v>
      </c>
      <c r="D1820" s="66">
        <v>102600</v>
      </c>
      <c r="E1820" s="67">
        <f t="shared" si="400"/>
        <v>101.18343195266273</v>
      </c>
    </row>
    <row r="1821" spans="1:5" s="16" customFormat="1" x14ac:dyDescent="0.2">
      <c r="A1821" s="48">
        <v>412300</v>
      </c>
      <c r="B1821" s="49" t="s">
        <v>51</v>
      </c>
      <c r="C1821" s="57">
        <v>17000</v>
      </c>
      <c r="D1821" s="66">
        <v>18000</v>
      </c>
      <c r="E1821" s="67">
        <f t="shared" si="400"/>
        <v>105.88235294117648</v>
      </c>
    </row>
    <row r="1822" spans="1:5" s="16" customFormat="1" x14ac:dyDescent="0.2">
      <c r="A1822" s="48">
        <v>412500</v>
      </c>
      <c r="B1822" s="49" t="s">
        <v>55</v>
      </c>
      <c r="C1822" s="57">
        <v>7999.9999999999964</v>
      </c>
      <c r="D1822" s="66">
        <v>9000</v>
      </c>
      <c r="E1822" s="67">
        <f t="shared" si="400"/>
        <v>112.50000000000004</v>
      </c>
    </row>
    <row r="1823" spans="1:5" s="16" customFormat="1" x14ac:dyDescent="0.2">
      <c r="A1823" s="48">
        <v>412600</v>
      </c>
      <c r="B1823" s="49" t="s">
        <v>56</v>
      </c>
      <c r="C1823" s="57">
        <v>14000.000000000004</v>
      </c>
      <c r="D1823" s="66">
        <v>15000</v>
      </c>
      <c r="E1823" s="67">
        <f t="shared" si="400"/>
        <v>107.14285714285711</v>
      </c>
    </row>
    <row r="1824" spans="1:5" s="16" customFormat="1" x14ac:dyDescent="0.2">
      <c r="A1824" s="48">
        <v>412700</v>
      </c>
      <c r="B1824" s="49" t="s">
        <v>58</v>
      </c>
      <c r="C1824" s="57">
        <v>139999.99999999997</v>
      </c>
      <c r="D1824" s="66">
        <v>150000</v>
      </c>
      <c r="E1824" s="67">
        <f t="shared" si="400"/>
        <v>107.14285714285717</v>
      </c>
    </row>
    <row r="1825" spans="1:5" s="16" customFormat="1" x14ac:dyDescent="0.2">
      <c r="A1825" s="48">
        <v>412900</v>
      </c>
      <c r="B1825" s="60" t="s">
        <v>74</v>
      </c>
      <c r="C1825" s="57">
        <v>1500</v>
      </c>
      <c r="D1825" s="66">
        <v>1500</v>
      </c>
      <c r="E1825" s="67">
        <f t="shared" si="400"/>
        <v>100</v>
      </c>
    </row>
    <row r="1826" spans="1:5" s="16" customFormat="1" x14ac:dyDescent="0.2">
      <c r="A1826" s="48">
        <v>412900</v>
      </c>
      <c r="B1826" s="60" t="s">
        <v>77</v>
      </c>
      <c r="C1826" s="57">
        <v>1500</v>
      </c>
      <c r="D1826" s="66">
        <v>2200</v>
      </c>
      <c r="E1826" s="67">
        <f t="shared" si="400"/>
        <v>146.66666666666666</v>
      </c>
    </row>
    <row r="1827" spans="1:5" s="16" customFormat="1" x14ac:dyDescent="0.2">
      <c r="A1827" s="48">
        <v>412900</v>
      </c>
      <c r="B1827" s="60" t="s">
        <v>78</v>
      </c>
      <c r="C1827" s="57">
        <v>2500.0000000000005</v>
      </c>
      <c r="D1827" s="66">
        <v>2500</v>
      </c>
      <c r="E1827" s="67">
        <f t="shared" si="400"/>
        <v>99.999999999999972</v>
      </c>
    </row>
    <row r="1828" spans="1:5" s="16" customFormat="1" ht="19.5" x14ac:dyDescent="0.2">
      <c r="A1828" s="68">
        <v>510000</v>
      </c>
      <c r="B1828" s="59" t="s">
        <v>271</v>
      </c>
      <c r="C1828" s="69">
        <f t="shared" ref="C1828" si="409">C1829+C1831</f>
        <v>10000</v>
      </c>
      <c r="D1828" s="69">
        <f t="shared" ref="D1828" si="410">D1829+D1831</f>
        <v>10000</v>
      </c>
      <c r="E1828" s="70">
        <f t="shared" si="400"/>
        <v>100</v>
      </c>
    </row>
    <row r="1829" spans="1:5" s="16" customFormat="1" ht="19.5" x14ac:dyDescent="0.2">
      <c r="A1829" s="68">
        <v>511000</v>
      </c>
      <c r="B1829" s="59" t="s">
        <v>272</v>
      </c>
      <c r="C1829" s="69">
        <f>SUM(C1830:C1830)</f>
        <v>8000.0000000000009</v>
      </c>
      <c r="D1829" s="69">
        <f t="shared" ref="D1829" si="411">SUM(D1830:D1830)</f>
        <v>8000</v>
      </c>
      <c r="E1829" s="70">
        <f t="shared" si="400"/>
        <v>99.999999999999986</v>
      </c>
    </row>
    <row r="1830" spans="1:5" s="16" customFormat="1" x14ac:dyDescent="0.2">
      <c r="A1830" s="48">
        <v>511300</v>
      </c>
      <c r="B1830" s="49" t="s">
        <v>275</v>
      </c>
      <c r="C1830" s="57">
        <v>8000.0000000000009</v>
      </c>
      <c r="D1830" s="66">
        <v>8000</v>
      </c>
      <c r="E1830" s="67">
        <f t="shared" si="400"/>
        <v>99.999999999999986</v>
      </c>
    </row>
    <row r="1831" spans="1:5" s="16" customFormat="1" ht="19.5" x14ac:dyDescent="0.2">
      <c r="A1831" s="68">
        <v>516000</v>
      </c>
      <c r="B1831" s="59" t="s">
        <v>284</v>
      </c>
      <c r="C1831" s="69">
        <f>C1832</f>
        <v>2000</v>
      </c>
      <c r="D1831" s="69">
        <f t="shared" ref="D1831" si="412">D1832</f>
        <v>2000</v>
      </c>
      <c r="E1831" s="70">
        <f t="shared" si="400"/>
        <v>100</v>
      </c>
    </row>
    <row r="1832" spans="1:5" s="16" customFormat="1" x14ac:dyDescent="0.2">
      <c r="A1832" s="48">
        <v>516100</v>
      </c>
      <c r="B1832" s="49" t="s">
        <v>284</v>
      </c>
      <c r="C1832" s="57">
        <v>2000</v>
      </c>
      <c r="D1832" s="66">
        <v>2000</v>
      </c>
      <c r="E1832" s="67">
        <f t="shared" si="400"/>
        <v>100</v>
      </c>
    </row>
    <row r="1833" spans="1:5" s="71" customFormat="1" ht="19.5" x14ac:dyDescent="0.2">
      <c r="A1833" s="68">
        <v>630000</v>
      </c>
      <c r="B1833" s="59" t="s">
        <v>305</v>
      </c>
      <c r="C1833" s="69">
        <f>C1834</f>
        <v>26500</v>
      </c>
      <c r="D1833" s="69">
        <f>D1834</f>
        <v>0</v>
      </c>
      <c r="E1833" s="70">
        <f t="shared" ref="E1833:E1890" si="413">D1833/C1833*100</f>
        <v>0</v>
      </c>
    </row>
    <row r="1834" spans="1:5" s="71" customFormat="1" ht="19.5" x14ac:dyDescent="0.2">
      <c r="A1834" s="68">
        <v>638000</v>
      </c>
      <c r="B1834" s="59" t="s">
        <v>314</v>
      </c>
      <c r="C1834" s="69">
        <f>C1835</f>
        <v>26500</v>
      </c>
      <c r="D1834" s="69">
        <f t="shared" ref="D1834" si="414">D1835</f>
        <v>0</v>
      </c>
      <c r="E1834" s="70">
        <f t="shared" si="413"/>
        <v>0</v>
      </c>
    </row>
    <row r="1835" spans="1:5" s="16" customFormat="1" x14ac:dyDescent="0.2">
      <c r="A1835" s="48">
        <v>638100</v>
      </c>
      <c r="B1835" s="49" t="s">
        <v>315</v>
      </c>
      <c r="C1835" s="57">
        <v>26500</v>
      </c>
      <c r="D1835" s="66">
        <v>0</v>
      </c>
      <c r="E1835" s="67">
        <f t="shared" si="413"/>
        <v>0</v>
      </c>
    </row>
    <row r="1836" spans="1:5" s="16" customFormat="1" x14ac:dyDescent="0.2">
      <c r="A1836" s="77"/>
      <c r="B1836" s="63" t="s">
        <v>324</v>
      </c>
      <c r="C1836" s="75">
        <f>C1813+C1828+C1833</f>
        <v>1386800</v>
      </c>
      <c r="D1836" s="75">
        <f>D1813+D1828+D1833</f>
        <v>1523300</v>
      </c>
      <c r="E1836" s="76">
        <f t="shared" si="413"/>
        <v>109.84280357657919</v>
      </c>
    </row>
    <row r="1837" spans="1:5" s="16" customFormat="1" x14ac:dyDescent="0.2">
      <c r="A1837" s="32"/>
      <c r="B1837" s="33"/>
      <c r="C1837" s="34"/>
      <c r="D1837" s="34"/>
      <c r="E1837" s="51"/>
    </row>
    <row r="1838" spans="1:5" s="16" customFormat="1" x14ac:dyDescent="0.2">
      <c r="A1838" s="45"/>
      <c r="B1838" s="33"/>
      <c r="C1838" s="66"/>
      <c r="D1838" s="66"/>
      <c r="E1838" s="67"/>
    </row>
    <row r="1839" spans="1:5" s="16" customFormat="1" ht="19.5" x14ac:dyDescent="0.2">
      <c r="A1839" s="48" t="s">
        <v>432</v>
      </c>
      <c r="B1839" s="59"/>
      <c r="C1839" s="66"/>
      <c r="D1839" s="66"/>
      <c r="E1839" s="67"/>
    </row>
    <row r="1840" spans="1:5" s="16" customFormat="1" ht="19.5" x14ac:dyDescent="0.2">
      <c r="A1840" s="48" t="s">
        <v>410</v>
      </c>
      <c r="B1840" s="59"/>
      <c r="C1840" s="66"/>
      <c r="D1840" s="66"/>
      <c r="E1840" s="67"/>
    </row>
    <row r="1841" spans="1:5" s="16" customFormat="1" ht="19.5" x14ac:dyDescent="0.2">
      <c r="A1841" s="48" t="s">
        <v>433</v>
      </c>
      <c r="B1841" s="59"/>
      <c r="C1841" s="66"/>
      <c r="D1841" s="66"/>
      <c r="E1841" s="67"/>
    </row>
    <row r="1842" spans="1:5" s="16" customFormat="1" ht="19.5" x14ac:dyDescent="0.2">
      <c r="A1842" s="48" t="s">
        <v>323</v>
      </c>
      <c r="B1842" s="59"/>
      <c r="C1842" s="66"/>
      <c r="D1842" s="66"/>
      <c r="E1842" s="67"/>
    </row>
    <row r="1843" spans="1:5" s="16" customFormat="1" x14ac:dyDescent="0.2">
      <c r="A1843" s="48"/>
      <c r="B1843" s="50"/>
      <c r="C1843" s="34"/>
      <c r="D1843" s="34"/>
      <c r="E1843" s="51"/>
    </row>
    <row r="1844" spans="1:5" s="16" customFormat="1" ht="19.5" x14ac:dyDescent="0.2">
      <c r="A1844" s="68">
        <v>410000</v>
      </c>
      <c r="B1844" s="53" t="s">
        <v>42</v>
      </c>
      <c r="C1844" s="69">
        <f t="shared" ref="C1844" si="415">C1845+C1850</f>
        <v>743800</v>
      </c>
      <c r="D1844" s="69">
        <f t="shared" ref="D1844" si="416">D1845+D1850</f>
        <v>879500</v>
      </c>
      <c r="E1844" s="70">
        <f t="shared" si="413"/>
        <v>118.24415165367034</v>
      </c>
    </row>
    <row r="1845" spans="1:5" s="16" customFormat="1" ht="19.5" x14ac:dyDescent="0.2">
      <c r="A1845" s="68">
        <v>411000</v>
      </c>
      <c r="B1845" s="53" t="s">
        <v>43</v>
      </c>
      <c r="C1845" s="69">
        <f t="shared" ref="C1845" si="417">SUM(C1846:C1849)</f>
        <v>621400</v>
      </c>
      <c r="D1845" s="69">
        <f t="shared" ref="D1845" si="418">SUM(D1846:D1849)</f>
        <v>721000</v>
      </c>
      <c r="E1845" s="70">
        <f t="shared" si="413"/>
        <v>116.02832314129385</v>
      </c>
    </row>
    <row r="1846" spans="1:5" s="16" customFormat="1" x14ac:dyDescent="0.2">
      <c r="A1846" s="48">
        <v>411100</v>
      </c>
      <c r="B1846" s="49" t="s">
        <v>44</v>
      </c>
      <c r="C1846" s="57">
        <v>571200</v>
      </c>
      <c r="D1846" s="66">
        <v>670000</v>
      </c>
      <c r="E1846" s="67">
        <f t="shared" si="413"/>
        <v>117.29691876750701</v>
      </c>
    </row>
    <row r="1847" spans="1:5" s="16" customFormat="1" ht="37.5" x14ac:dyDescent="0.2">
      <c r="A1847" s="48">
        <v>411200</v>
      </c>
      <c r="B1847" s="49" t="s">
        <v>45</v>
      </c>
      <c r="C1847" s="57">
        <v>29000</v>
      </c>
      <c r="D1847" s="66">
        <v>35000</v>
      </c>
      <c r="E1847" s="67">
        <f t="shared" si="413"/>
        <v>120.68965517241379</v>
      </c>
    </row>
    <row r="1848" spans="1:5" s="16" customFormat="1" ht="37.5" x14ac:dyDescent="0.2">
      <c r="A1848" s="48">
        <v>411300</v>
      </c>
      <c r="B1848" s="49" t="s">
        <v>46</v>
      </c>
      <c r="C1848" s="57">
        <v>5200</v>
      </c>
      <c r="D1848" s="66">
        <v>0</v>
      </c>
      <c r="E1848" s="67">
        <f t="shared" si="413"/>
        <v>0</v>
      </c>
    </row>
    <row r="1849" spans="1:5" s="16" customFormat="1" x14ac:dyDescent="0.2">
      <c r="A1849" s="48">
        <v>411400</v>
      </c>
      <c r="B1849" s="49" t="s">
        <v>47</v>
      </c>
      <c r="C1849" s="57">
        <v>16000</v>
      </c>
      <c r="D1849" s="66">
        <v>16000</v>
      </c>
      <c r="E1849" s="67">
        <f t="shared" si="413"/>
        <v>100</v>
      </c>
    </row>
    <row r="1850" spans="1:5" s="16" customFormat="1" ht="19.5" x14ac:dyDescent="0.2">
      <c r="A1850" s="68">
        <v>412000</v>
      </c>
      <c r="B1850" s="59" t="s">
        <v>48</v>
      </c>
      <c r="C1850" s="69">
        <f>SUM(C1851:C1858)</f>
        <v>122400</v>
      </c>
      <c r="D1850" s="69">
        <f>SUM(D1851:D1858)</f>
        <v>158500</v>
      </c>
      <c r="E1850" s="70">
        <f t="shared" si="413"/>
        <v>129.49346405228758</v>
      </c>
    </row>
    <row r="1851" spans="1:5" s="16" customFormat="1" ht="37.5" x14ac:dyDescent="0.2">
      <c r="A1851" s="48">
        <v>412200</v>
      </c>
      <c r="B1851" s="49" t="s">
        <v>50</v>
      </c>
      <c r="C1851" s="57">
        <v>42000</v>
      </c>
      <c r="D1851" s="66">
        <v>70000</v>
      </c>
      <c r="E1851" s="67">
        <f t="shared" si="413"/>
        <v>166.66666666666669</v>
      </c>
    </row>
    <row r="1852" spans="1:5" s="16" customFormat="1" x14ac:dyDescent="0.2">
      <c r="A1852" s="48">
        <v>412300</v>
      </c>
      <c r="B1852" s="49" t="s">
        <v>51</v>
      </c>
      <c r="C1852" s="57">
        <v>8300</v>
      </c>
      <c r="D1852" s="66">
        <v>10000</v>
      </c>
      <c r="E1852" s="67">
        <f t="shared" si="413"/>
        <v>120.48192771084338</v>
      </c>
    </row>
    <row r="1853" spans="1:5" s="16" customFormat="1" x14ac:dyDescent="0.2">
      <c r="A1853" s="48">
        <v>412500</v>
      </c>
      <c r="B1853" s="49" t="s">
        <v>55</v>
      </c>
      <c r="C1853" s="57">
        <v>3000.0000000000005</v>
      </c>
      <c r="D1853" s="66">
        <v>5000</v>
      </c>
      <c r="E1853" s="67">
        <f t="shared" si="413"/>
        <v>166.66666666666666</v>
      </c>
    </row>
    <row r="1854" spans="1:5" s="16" customFormat="1" x14ac:dyDescent="0.2">
      <c r="A1854" s="48">
        <v>412600</v>
      </c>
      <c r="B1854" s="49" t="s">
        <v>56</v>
      </c>
      <c r="C1854" s="57">
        <v>3500</v>
      </c>
      <c r="D1854" s="66">
        <v>3500</v>
      </c>
      <c r="E1854" s="67">
        <f t="shared" si="413"/>
        <v>100</v>
      </c>
    </row>
    <row r="1855" spans="1:5" s="16" customFormat="1" x14ac:dyDescent="0.2">
      <c r="A1855" s="48">
        <v>412700</v>
      </c>
      <c r="B1855" s="49" t="s">
        <v>58</v>
      </c>
      <c r="C1855" s="57">
        <v>62000.000000000007</v>
      </c>
      <c r="D1855" s="66">
        <v>65000</v>
      </c>
      <c r="E1855" s="67">
        <f t="shared" si="413"/>
        <v>104.83870967741935</v>
      </c>
    </row>
    <row r="1856" spans="1:5" s="16" customFormat="1" x14ac:dyDescent="0.2">
      <c r="A1856" s="48">
        <v>412900</v>
      </c>
      <c r="B1856" s="49" t="s">
        <v>74</v>
      </c>
      <c r="C1856" s="57">
        <v>1500</v>
      </c>
      <c r="D1856" s="66">
        <v>0</v>
      </c>
      <c r="E1856" s="67">
        <f t="shared" si="413"/>
        <v>0</v>
      </c>
    </row>
    <row r="1857" spans="1:5" s="16" customFormat="1" x14ac:dyDescent="0.2">
      <c r="A1857" s="48">
        <v>412900</v>
      </c>
      <c r="B1857" s="49" t="s">
        <v>76</v>
      </c>
      <c r="C1857" s="57">
        <v>100</v>
      </c>
      <c r="D1857" s="66">
        <v>0</v>
      </c>
      <c r="E1857" s="67">
        <f t="shared" si="413"/>
        <v>0</v>
      </c>
    </row>
    <row r="1858" spans="1:5" s="16" customFormat="1" x14ac:dyDescent="0.2">
      <c r="A1858" s="48">
        <v>412900</v>
      </c>
      <c r="B1858" s="49" t="s">
        <v>80</v>
      </c>
      <c r="C1858" s="57">
        <v>2000</v>
      </c>
      <c r="D1858" s="66">
        <v>5000</v>
      </c>
      <c r="E1858" s="67">
        <f t="shared" si="413"/>
        <v>250</v>
      </c>
    </row>
    <row r="1859" spans="1:5" s="71" customFormat="1" ht="19.5" x14ac:dyDescent="0.2">
      <c r="A1859" s="68">
        <v>510000</v>
      </c>
      <c r="B1859" s="59" t="s">
        <v>271</v>
      </c>
      <c r="C1859" s="69">
        <f>C1860</f>
        <v>258000</v>
      </c>
      <c r="D1859" s="69">
        <f t="shared" ref="D1859" si="419">D1860</f>
        <v>15000</v>
      </c>
      <c r="E1859" s="70">
        <f t="shared" si="413"/>
        <v>5.8139534883720927</v>
      </c>
    </row>
    <row r="1860" spans="1:5" s="71" customFormat="1" ht="19.5" x14ac:dyDescent="0.2">
      <c r="A1860" s="68">
        <v>511000</v>
      </c>
      <c r="B1860" s="59" t="s">
        <v>272</v>
      </c>
      <c r="C1860" s="69">
        <f>C1862+C1861</f>
        <v>258000</v>
      </c>
      <c r="D1860" s="69">
        <f>D1862+D1861</f>
        <v>15000</v>
      </c>
      <c r="E1860" s="70">
        <f t="shared" si="413"/>
        <v>5.8139534883720927</v>
      </c>
    </row>
    <row r="1861" spans="1:5" s="16" customFormat="1" x14ac:dyDescent="0.2">
      <c r="A1861" s="74">
        <v>511100</v>
      </c>
      <c r="B1861" s="49" t="s">
        <v>273</v>
      </c>
      <c r="C1861" s="57">
        <v>218000</v>
      </c>
      <c r="D1861" s="66">
        <v>0</v>
      </c>
      <c r="E1861" s="67">
        <f t="shared" si="413"/>
        <v>0</v>
      </c>
    </row>
    <row r="1862" spans="1:5" s="16" customFormat="1" x14ac:dyDescent="0.2">
      <c r="A1862" s="48">
        <v>511300</v>
      </c>
      <c r="B1862" s="49" t="s">
        <v>275</v>
      </c>
      <c r="C1862" s="57">
        <v>40000</v>
      </c>
      <c r="D1862" s="66">
        <v>15000</v>
      </c>
      <c r="E1862" s="67">
        <f t="shared" si="413"/>
        <v>37.5</v>
      </c>
    </row>
    <row r="1863" spans="1:5" s="71" customFormat="1" ht="19.5" x14ac:dyDescent="0.2">
      <c r="A1863" s="68">
        <v>630000</v>
      </c>
      <c r="B1863" s="59" t="s">
        <v>305</v>
      </c>
      <c r="C1863" s="69">
        <f t="shared" ref="C1863:C1864" si="420">C1864</f>
        <v>4700</v>
      </c>
      <c r="D1863" s="69">
        <f t="shared" ref="D1863:D1864" si="421">D1864</f>
        <v>0</v>
      </c>
      <c r="E1863" s="70">
        <f t="shared" si="413"/>
        <v>0</v>
      </c>
    </row>
    <row r="1864" spans="1:5" s="71" customFormat="1" ht="19.5" x14ac:dyDescent="0.2">
      <c r="A1864" s="68">
        <v>638000</v>
      </c>
      <c r="B1864" s="59" t="s">
        <v>314</v>
      </c>
      <c r="C1864" s="69">
        <f t="shared" si="420"/>
        <v>4700</v>
      </c>
      <c r="D1864" s="69">
        <f t="shared" si="421"/>
        <v>0</v>
      </c>
      <c r="E1864" s="70">
        <f t="shared" si="413"/>
        <v>0</v>
      </c>
    </row>
    <row r="1865" spans="1:5" s="16" customFormat="1" x14ac:dyDescent="0.2">
      <c r="A1865" s="48">
        <v>638100</v>
      </c>
      <c r="B1865" s="49" t="s">
        <v>315</v>
      </c>
      <c r="C1865" s="57">
        <v>4700</v>
      </c>
      <c r="D1865" s="66">
        <v>0</v>
      </c>
      <c r="E1865" s="67">
        <f t="shared" si="413"/>
        <v>0</v>
      </c>
    </row>
    <row r="1866" spans="1:5" s="16" customFormat="1" x14ac:dyDescent="0.2">
      <c r="A1866" s="77"/>
      <c r="B1866" s="63" t="s">
        <v>324</v>
      </c>
      <c r="C1866" s="75">
        <f>C1844+C1859+C1863</f>
        <v>1006500</v>
      </c>
      <c r="D1866" s="75">
        <f>D1844+D1859+D1863</f>
        <v>894500</v>
      </c>
      <c r="E1866" s="76">
        <f t="shared" si="413"/>
        <v>88.872329855936414</v>
      </c>
    </row>
    <row r="1867" spans="1:5" s="16" customFormat="1" x14ac:dyDescent="0.2">
      <c r="A1867" s="32"/>
      <c r="B1867" s="33"/>
      <c r="C1867" s="34"/>
      <c r="D1867" s="34"/>
      <c r="E1867" s="51"/>
    </row>
    <row r="1868" spans="1:5" s="16" customFormat="1" x14ac:dyDescent="0.2">
      <c r="A1868" s="45"/>
      <c r="B1868" s="33"/>
      <c r="C1868" s="66"/>
      <c r="D1868" s="66"/>
      <c r="E1868" s="67"/>
    </row>
    <row r="1869" spans="1:5" s="16" customFormat="1" ht="19.5" x14ac:dyDescent="0.2">
      <c r="A1869" s="48" t="s">
        <v>434</v>
      </c>
      <c r="B1869" s="59"/>
      <c r="C1869" s="66"/>
      <c r="D1869" s="66"/>
      <c r="E1869" s="67"/>
    </row>
    <row r="1870" spans="1:5" s="16" customFormat="1" ht="19.5" x14ac:dyDescent="0.2">
      <c r="A1870" s="48" t="s">
        <v>410</v>
      </c>
      <c r="B1870" s="59"/>
      <c r="C1870" s="66"/>
      <c r="D1870" s="66"/>
      <c r="E1870" s="67"/>
    </row>
    <row r="1871" spans="1:5" s="16" customFormat="1" ht="19.5" x14ac:dyDescent="0.2">
      <c r="A1871" s="48" t="s">
        <v>435</v>
      </c>
      <c r="B1871" s="59"/>
      <c r="C1871" s="66"/>
      <c r="D1871" s="66"/>
      <c r="E1871" s="67"/>
    </row>
    <row r="1872" spans="1:5" s="16" customFormat="1" ht="19.5" x14ac:dyDescent="0.2">
      <c r="A1872" s="48" t="s">
        <v>323</v>
      </c>
      <c r="B1872" s="59"/>
      <c r="C1872" s="66"/>
      <c r="D1872" s="66"/>
      <c r="E1872" s="67"/>
    </row>
    <row r="1873" spans="1:5" s="16" customFormat="1" x14ac:dyDescent="0.2">
      <c r="A1873" s="48"/>
      <c r="B1873" s="50"/>
      <c r="C1873" s="34"/>
      <c r="D1873" s="34"/>
      <c r="E1873" s="51"/>
    </row>
    <row r="1874" spans="1:5" s="16" customFormat="1" ht="19.5" x14ac:dyDescent="0.2">
      <c r="A1874" s="68">
        <v>410000</v>
      </c>
      <c r="B1874" s="53" t="s">
        <v>42</v>
      </c>
      <c r="C1874" s="69">
        <f>C1875+C1880</f>
        <v>4301100</v>
      </c>
      <c r="D1874" s="69">
        <f>D1875+D1880</f>
        <v>4590300</v>
      </c>
      <c r="E1874" s="70">
        <f t="shared" si="413"/>
        <v>106.7238613377973</v>
      </c>
    </row>
    <row r="1875" spans="1:5" s="16" customFormat="1" ht="19.5" x14ac:dyDescent="0.2">
      <c r="A1875" s="68">
        <v>411000</v>
      </c>
      <c r="B1875" s="53" t="s">
        <v>43</v>
      </c>
      <c r="C1875" s="69">
        <f t="shared" ref="C1875" si="422">SUM(C1876:C1879)</f>
        <v>3718200</v>
      </c>
      <c r="D1875" s="69">
        <f t="shared" ref="D1875" si="423">SUM(D1876:D1879)</f>
        <v>3914800</v>
      </c>
      <c r="E1875" s="70">
        <f t="shared" si="413"/>
        <v>105.28750470657846</v>
      </c>
    </row>
    <row r="1876" spans="1:5" s="16" customFormat="1" x14ac:dyDescent="0.2">
      <c r="A1876" s="48">
        <v>411100</v>
      </c>
      <c r="B1876" s="49" t="s">
        <v>44</v>
      </c>
      <c r="C1876" s="57">
        <v>3510400</v>
      </c>
      <c r="D1876" s="66">
        <v>3735000</v>
      </c>
      <c r="E1876" s="67">
        <f t="shared" si="413"/>
        <v>106.39813126709208</v>
      </c>
    </row>
    <row r="1877" spans="1:5" s="16" customFormat="1" ht="37.5" x14ac:dyDescent="0.2">
      <c r="A1877" s="48">
        <v>411200</v>
      </c>
      <c r="B1877" s="49" t="s">
        <v>45</v>
      </c>
      <c r="C1877" s="57">
        <v>113400</v>
      </c>
      <c r="D1877" s="66">
        <v>134300</v>
      </c>
      <c r="E1877" s="67">
        <f t="shared" si="413"/>
        <v>118.43033509700176</v>
      </c>
    </row>
    <row r="1878" spans="1:5" s="16" customFormat="1" ht="37.5" x14ac:dyDescent="0.2">
      <c r="A1878" s="48">
        <v>411300</v>
      </c>
      <c r="B1878" s="49" t="s">
        <v>46</v>
      </c>
      <c r="C1878" s="57">
        <v>56500</v>
      </c>
      <c r="D1878" s="66">
        <v>20500</v>
      </c>
      <c r="E1878" s="67">
        <f t="shared" si="413"/>
        <v>36.283185840707965</v>
      </c>
    </row>
    <row r="1879" spans="1:5" s="16" customFormat="1" x14ac:dyDescent="0.2">
      <c r="A1879" s="48">
        <v>411400</v>
      </c>
      <c r="B1879" s="49" t="s">
        <v>47</v>
      </c>
      <c r="C1879" s="57">
        <v>37900</v>
      </c>
      <c r="D1879" s="66">
        <v>25000</v>
      </c>
      <c r="E1879" s="67">
        <f t="shared" si="413"/>
        <v>65.963060686015822</v>
      </c>
    </row>
    <row r="1880" spans="1:5" s="16" customFormat="1" ht="19.5" x14ac:dyDescent="0.2">
      <c r="A1880" s="68">
        <v>412000</v>
      </c>
      <c r="B1880" s="59" t="s">
        <v>48</v>
      </c>
      <c r="C1880" s="69">
        <f>SUM(C1881:C1890)</f>
        <v>582899.99999999977</v>
      </c>
      <c r="D1880" s="69">
        <f>SUM(D1881:D1890)</f>
        <v>675500</v>
      </c>
      <c r="E1880" s="70">
        <f t="shared" si="413"/>
        <v>115.88608680734265</v>
      </c>
    </row>
    <row r="1881" spans="1:5" s="16" customFormat="1" ht="37.5" x14ac:dyDescent="0.2">
      <c r="A1881" s="48">
        <v>412200</v>
      </c>
      <c r="B1881" s="49" t="s">
        <v>50</v>
      </c>
      <c r="C1881" s="57">
        <v>160600</v>
      </c>
      <c r="D1881" s="66">
        <v>170000</v>
      </c>
      <c r="E1881" s="67">
        <f t="shared" si="413"/>
        <v>105.85305105853051</v>
      </c>
    </row>
    <row r="1882" spans="1:5" s="16" customFormat="1" x14ac:dyDescent="0.2">
      <c r="A1882" s="48">
        <v>412300</v>
      </c>
      <c r="B1882" s="49" t="s">
        <v>51</v>
      </c>
      <c r="C1882" s="57">
        <v>50000</v>
      </c>
      <c r="D1882" s="66">
        <v>50000</v>
      </c>
      <c r="E1882" s="67">
        <f t="shared" si="413"/>
        <v>100</v>
      </c>
    </row>
    <row r="1883" spans="1:5" s="16" customFormat="1" x14ac:dyDescent="0.2">
      <c r="A1883" s="48">
        <v>412500</v>
      </c>
      <c r="B1883" s="49" t="s">
        <v>55</v>
      </c>
      <c r="C1883" s="57">
        <v>20000</v>
      </c>
      <c r="D1883" s="66">
        <v>20000</v>
      </c>
      <c r="E1883" s="67">
        <f t="shared" si="413"/>
        <v>100</v>
      </c>
    </row>
    <row r="1884" spans="1:5" s="16" customFormat="1" x14ac:dyDescent="0.2">
      <c r="A1884" s="48">
        <v>412600</v>
      </c>
      <c r="B1884" s="49" t="s">
        <v>56</v>
      </c>
      <c r="C1884" s="57">
        <v>24999.999999999985</v>
      </c>
      <c r="D1884" s="66">
        <v>20500</v>
      </c>
      <c r="E1884" s="67">
        <f t="shared" si="413"/>
        <v>82.000000000000057</v>
      </c>
    </row>
    <row r="1885" spans="1:5" s="16" customFormat="1" x14ac:dyDescent="0.2">
      <c r="A1885" s="48">
        <v>412700</v>
      </c>
      <c r="B1885" s="49" t="s">
        <v>58</v>
      </c>
      <c r="C1885" s="57">
        <v>313399.99999999983</v>
      </c>
      <c r="D1885" s="66">
        <v>400000</v>
      </c>
      <c r="E1885" s="67">
        <f t="shared" si="413"/>
        <v>127.63241863433319</v>
      </c>
    </row>
    <row r="1886" spans="1:5" s="16" customFormat="1" x14ac:dyDescent="0.2">
      <c r="A1886" s="48">
        <v>412900</v>
      </c>
      <c r="B1886" s="60" t="s">
        <v>74</v>
      </c>
      <c r="C1886" s="57">
        <v>500</v>
      </c>
      <c r="D1886" s="66">
        <v>500</v>
      </c>
      <c r="E1886" s="67">
        <f t="shared" si="413"/>
        <v>100</v>
      </c>
    </row>
    <row r="1887" spans="1:5" s="16" customFormat="1" x14ac:dyDescent="0.2">
      <c r="A1887" s="48">
        <v>412900</v>
      </c>
      <c r="B1887" s="60" t="s">
        <v>75</v>
      </c>
      <c r="C1887" s="57">
        <v>4400</v>
      </c>
      <c r="D1887" s="66">
        <v>5000</v>
      </c>
      <c r="E1887" s="67">
        <f t="shared" si="413"/>
        <v>113.63636363636364</v>
      </c>
    </row>
    <row r="1888" spans="1:5" s="16" customFormat="1" x14ac:dyDescent="0.2">
      <c r="A1888" s="48">
        <v>412900</v>
      </c>
      <c r="B1888" s="60" t="s">
        <v>77</v>
      </c>
      <c r="C1888" s="57">
        <v>1500</v>
      </c>
      <c r="D1888" s="66">
        <v>1500</v>
      </c>
      <c r="E1888" s="67">
        <f t="shared" si="413"/>
        <v>100</v>
      </c>
    </row>
    <row r="1889" spans="1:5" s="16" customFormat="1" x14ac:dyDescent="0.2">
      <c r="A1889" s="48">
        <v>412900</v>
      </c>
      <c r="B1889" s="60" t="s">
        <v>78</v>
      </c>
      <c r="C1889" s="57">
        <v>7000</v>
      </c>
      <c r="D1889" s="66">
        <v>7500</v>
      </c>
      <c r="E1889" s="67">
        <f t="shared" si="413"/>
        <v>107.14285714285714</v>
      </c>
    </row>
    <row r="1890" spans="1:5" s="16" customFormat="1" x14ac:dyDescent="0.2">
      <c r="A1890" s="48">
        <v>412900</v>
      </c>
      <c r="B1890" s="49" t="s">
        <v>80</v>
      </c>
      <c r="C1890" s="57">
        <v>500</v>
      </c>
      <c r="D1890" s="66">
        <v>500</v>
      </c>
      <c r="E1890" s="67">
        <f t="shared" si="413"/>
        <v>100</v>
      </c>
    </row>
    <row r="1891" spans="1:5" s="16" customFormat="1" ht="19.5" x14ac:dyDescent="0.2">
      <c r="A1891" s="68">
        <v>510000</v>
      </c>
      <c r="B1891" s="59" t="s">
        <v>271</v>
      </c>
      <c r="C1891" s="69">
        <f t="shared" ref="C1891" si="424">C1892+C1894</f>
        <v>63000</v>
      </c>
      <c r="D1891" s="69">
        <f t="shared" ref="D1891" si="425">D1892+D1894</f>
        <v>53000</v>
      </c>
      <c r="E1891" s="70">
        <f t="shared" ref="E1891:E1951" si="426">D1891/C1891*100</f>
        <v>84.126984126984127</v>
      </c>
    </row>
    <row r="1892" spans="1:5" s="16" customFormat="1" ht="19.5" x14ac:dyDescent="0.2">
      <c r="A1892" s="68">
        <v>511000</v>
      </c>
      <c r="B1892" s="59" t="s">
        <v>272</v>
      </c>
      <c r="C1892" s="69">
        <f>SUM(C1893:C1893)</f>
        <v>60000</v>
      </c>
      <c r="D1892" s="69">
        <f t="shared" ref="D1892" si="427">SUM(D1893:D1893)</f>
        <v>50000</v>
      </c>
      <c r="E1892" s="70">
        <f t="shared" si="426"/>
        <v>83.333333333333343</v>
      </c>
    </row>
    <row r="1893" spans="1:5" s="16" customFormat="1" x14ac:dyDescent="0.2">
      <c r="A1893" s="48">
        <v>511300</v>
      </c>
      <c r="B1893" s="49" t="s">
        <v>275</v>
      </c>
      <c r="C1893" s="57">
        <v>60000</v>
      </c>
      <c r="D1893" s="66">
        <v>50000</v>
      </c>
      <c r="E1893" s="67">
        <f t="shared" si="426"/>
        <v>83.333333333333343</v>
      </c>
    </row>
    <row r="1894" spans="1:5" s="71" customFormat="1" ht="19.5" x14ac:dyDescent="0.2">
      <c r="A1894" s="68">
        <v>516000</v>
      </c>
      <c r="B1894" s="59" t="s">
        <v>284</v>
      </c>
      <c r="C1894" s="69">
        <f>C1895</f>
        <v>3000</v>
      </c>
      <c r="D1894" s="69">
        <f t="shared" ref="D1894" si="428">D1895</f>
        <v>3000</v>
      </c>
      <c r="E1894" s="70">
        <f t="shared" si="426"/>
        <v>100</v>
      </c>
    </row>
    <row r="1895" spans="1:5" s="16" customFormat="1" x14ac:dyDescent="0.2">
      <c r="A1895" s="48">
        <v>516100</v>
      </c>
      <c r="B1895" s="49" t="s">
        <v>284</v>
      </c>
      <c r="C1895" s="57">
        <v>3000</v>
      </c>
      <c r="D1895" s="66">
        <v>3000</v>
      </c>
      <c r="E1895" s="67">
        <f t="shared" si="426"/>
        <v>100</v>
      </c>
    </row>
    <row r="1896" spans="1:5" s="71" customFormat="1" ht="19.5" x14ac:dyDescent="0.2">
      <c r="A1896" s="68">
        <v>630000</v>
      </c>
      <c r="B1896" s="59" t="s">
        <v>305</v>
      </c>
      <c r="C1896" s="69">
        <f t="shared" ref="C1896" si="429">C1897+C1899</f>
        <v>437800</v>
      </c>
      <c r="D1896" s="69">
        <f t="shared" ref="D1896" si="430">D1897+D1899</f>
        <v>27200</v>
      </c>
      <c r="E1896" s="70">
        <f t="shared" si="426"/>
        <v>6.2128825947921431</v>
      </c>
    </row>
    <row r="1897" spans="1:5" s="71" customFormat="1" ht="19.5" x14ac:dyDescent="0.2">
      <c r="A1897" s="68">
        <v>631000</v>
      </c>
      <c r="B1897" s="59" t="s">
        <v>306</v>
      </c>
      <c r="C1897" s="69">
        <f>C1898</f>
        <v>403000</v>
      </c>
      <c r="D1897" s="69">
        <f t="shared" ref="D1897" si="431">D1898</f>
        <v>0</v>
      </c>
      <c r="E1897" s="70">
        <f t="shared" si="426"/>
        <v>0</v>
      </c>
    </row>
    <row r="1898" spans="1:5" s="16" customFormat="1" x14ac:dyDescent="0.2">
      <c r="A1898" s="74">
        <v>631900</v>
      </c>
      <c r="B1898" s="49" t="s">
        <v>309</v>
      </c>
      <c r="C1898" s="57">
        <v>403000</v>
      </c>
      <c r="D1898" s="66">
        <v>0</v>
      </c>
      <c r="E1898" s="67">
        <f t="shared" si="426"/>
        <v>0</v>
      </c>
    </row>
    <row r="1899" spans="1:5" s="71" customFormat="1" ht="19.5" x14ac:dyDescent="0.2">
      <c r="A1899" s="68">
        <v>638000</v>
      </c>
      <c r="B1899" s="59" t="s">
        <v>314</v>
      </c>
      <c r="C1899" s="69">
        <f>C1900</f>
        <v>34800</v>
      </c>
      <c r="D1899" s="69">
        <f t="shared" ref="D1899" si="432">D1900</f>
        <v>27200</v>
      </c>
      <c r="E1899" s="70">
        <f t="shared" si="426"/>
        <v>78.160919540229884</v>
      </c>
    </row>
    <row r="1900" spans="1:5" s="16" customFormat="1" x14ac:dyDescent="0.2">
      <c r="A1900" s="48">
        <v>638100</v>
      </c>
      <c r="B1900" s="49" t="s">
        <v>315</v>
      </c>
      <c r="C1900" s="57">
        <v>34800</v>
      </c>
      <c r="D1900" s="66">
        <v>27200</v>
      </c>
      <c r="E1900" s="67">
        <f t="shared" si="426"/>
        <v>78.160919540229884</v>
      </c>
    </row>
    <row r="1901" spans="1:5" s="16" customFormat="1" x14ac:dyDescent="0.2">
      <c r="A1901" s="77"/>
      <c r="B1901" s="63" t="s">
        <v>324</v>
      </c>
      <c r="C1901" s="75">
        <f>C1874+C1891+C1896</f>
        <v>4801900</v>
      </c>
      <c r="D1901" s="75">
        <f>D1874+D1891+D1896</f>
        <v>4670500</v>
      </c>
      <c r="E1901" s="76">
        <f t="shared" si="426"/>
        <v>97.263583164997186</v>
      </c>
    </row>
    <row r="1902" spans="1:5" s="16" customFormat="1" x14ac:dyDescent="0.2">
      <c r="A1902" s="32"/>
      <c r="B1902" s="33"/>
      <c r="C1902" s="34"/>
      <c r="D1902" s="34"/>
      <c r="E1902" s="51"/>
    </row>
    <row r="1903" spans="1:5" s="16" customFormat="1" x14ac:dyDescent="0.2">
      <c r="A1903" s="45"/>
      <c r="B1903" s="33"/>
      <c r="C1903" s="66"/>
      <c r="D1903" s="66"/>
      <c r="E1903" s="67"/>
    </row>
    <row r="1904" spans="1:5" s="16" customFormat="1" ht="19.5" x14ac:dyDescent="0.2">
      <c r="A1904" s="48" t="s">
        <v>436</v>
      </c>
      <c r="B1904" s="59"/>
      <c r="C1904" s="66"/>
      <c r="D1904" s="66"/>
      <c r="E1904" s="67"/>
    </row>
    <row r="1905" spans="1:5" s="16" customFormat="1" ht="19.5" x14ac:dyDescent="0.2">
      <c r="A1905" s="48" t="s">
        <v>410</v>
      </c>
      <c r="B1905" s="59"/>
      <c r="C1905" s="66"/>
      <c r="D1905" s="66"/>
      <c r="E1905" s="67"/>
    </row>
    <row r="1906" spans="1:5" s="16" customFormat="1" ht="19.5" x14ac:dyDescent="0.2">
      <c r="A1906" s="48" t="s">
        <v>437</v>
      </c>
      <c r="B1906" s="59"/>
      <c r="C1906" s="66"/>
      <c r="D1906" s="66"/>
      <c r="E1906" s="67"/>
    </row>
    <row r="1907" spans="1:5" s="16" customFormat="1" ht="19.5" x14ac:dyDescent="0.2">
      <c r="A1907" s="48" t="s">
        <v>323</v>
      </c>
      <c r="B1907" s="59"/>
      <c r="C1907" s="66"/>
      <c r="D1907" s="66"/>
      <c r="E1907" s="67"/>
    </row>
    <row r="1908" spans="1:5" s="16" customFormat="1" x14ac:dyDescent="0.2">
      <c r="A1908" s="48"/>
      <c r="B1908" s="50"/>
      <c r="C1908" s="34"/>
      <c r="D1908" s="34"/>
      <c r="E1908" s="51"/>
    </row>
    <row r="1909" spans="1:5" s="16" customFormat="1" ht="19.5" x14ac:dyDescent="0.2">
      <c r="A1909" s="68">
        <v>410000</v>
      </c>
      <c r="B1909" s="53" t="s">
        <v>42</v>
      </c>
      <c r="C1909" s="69">
        <f t="shared" ref="C1909" si="433">C1910+C1915+C1926</f>
        <v>1456700</v>
      </c>
      <c r="D1909" s="69">
        <f t="shared" ref="D1909" si="434">D1910+D1915+D1926</f>
        <v>1526800</v>
      </c>
      <c r="E1909" s="70">
        <f t="shared" si="426"/>
        <v>104.81224685933961</v>
      </c>
    </row>
    <row r="1910" spans="1:5" s="16" customFormat="1" ht="19.5" x14ac:dyDescent="0.2">
      <c r="A1910" s="68">
        <v>411000</v>
      </c>
      <c r="B1910" s="53" t="s">
        <v>43</v>
      </c>
      <c r="C1910" s="69">
        <f t="shared" ref="C1910" si="435">SUM(C1911:C1914)</f>
        <v>1241400</v>
      </c>
      <c r="D1910" s="69">
        <f t="shared" ref="D1910" si="436">SUM(D1911:D1914)</f>
        <v>1300900</v>
      </c>
      <c r="E1910" s="70">
        <f t="shared" si="426"/>
        <v>104.79297567262769</v>
      </c>
    </row>
    <row r="1911" spans="1:5" s="16" customFormat="1" x14ac:dyDescent="0.2">
      <c r="A1911" s="48">
        <v>411100</v>
      </c>
      <c r="B1911" s="49" t="s">
        <v>44</v>
      </c>
      <c r="C1911" s="57">
        <v>1169200</v>
      </c>
      <c r="D1911" s="66">
        <v>1233000</v>
      </c>
      <c r="E1911" s="67">
        <f t="shared" si="426"/>
        <v>105.45672254533014</v>
      </c>
    </row>
    <row r="1912" spans="1:5" s="16" customFormat="1" ht="37.5" x14ac:dyDescent="0.2">
      <c r="A1912" s="48">
        <v>411200</v>
      </c>
      <c r="B1912" s="49" t="s">
        <v>45</v>
      </c>
      <c r="C1912" s="57">
        <v>47900</v>
      </c>
      <c r="D1912" s="66">
        <v>40000</v>
      </c>
      <c r="E1912" s="67">
        <f t="shared" si="426"/>
        <v>83.507306889352819</v>
      </c>
    </row>
    <row r="1913" spans="1:5" s="16" customFormat="1" ht="37.5" x14ac:dyDescent="0.2">
      <c r="A1913" s="48">
        <v>411300</v>
      </c>
      <c r="B1913" s="49" t="s">
        <v>46</v>
      </c>
      <c r="C1913" s="57">
        <v>7300</v>
      </c>
      <c r="D1913" s="66">
        <v>9900</v>
      </c>
      <c r="E1913" s="67">
        <f t="shared" si="426"/>
        <v>135.61643835616439</v>
      </c>
    </row>
    <row r="1914" spans="1:5" s="16" customFormat="1" x14ac:dyDescent="0.2">
      <c r="A1914" s="48">
        <v>411400</v>
      </c>
      <c r="B1914" s="49" t="s">
        <v>47</v>
      </c>
      <c r="C1914" s="57">
        <v>17000</v>
      </c>
      <c r="D1914" s="66">
        <v>18000</v>
      </c>
      <c r="E1914" s="67">
        <f t="shared" si="426"/>
        <v>105.88235294117648</v>
      </c>
    </row>
    <row r="1915" spans="1:5" s="16" customFormat="1" ht="19.5" x14ac:dyDescent="0.2">
      <c r="A1915" s="68">
        <v>412000</v>
      </c>
      <c r="B1915" s="59" t="s">
        <v>48</v>
      </c>
      <c r="C1915" s="69">
        <f>SUM(C1916:C1925)</f>
        <v>215000</v>
      </c>
      <c r="D1915" s="69">
        <f t="shared" ref="D1915" si="437">SUM(D1916:D1925)</f>
        <v>225900</v>
      </c>
      <c r="E1915" s="70">
        <f t="shared" si="426"/>
        <v>105.06976744186048</v>
      </c>
    </row>
    <row r="1916" spans="1:5" s="16" customFormat="1" ht="37.5" x14ac:dyDescent="0.2">
      <c r="A1916" s="48">
        <v>412200</v>
      </c>
      <c r="B1916" s="49" t="s">
        <v>50</v>
      </c>
      <c r="C1916" s="57">
        <v>40100</v>
      </c>
      <c r="D1916" s="66">
        <v>41000</v>
      </c>
      <c r="E1916" s="67">
        <f t="shared" si="426"/>
        <v>102.24438902743142</v>
      </c>
    </row>
    <row r="1917" spans="1:5" s="16" customFormat="1" x14ac:dyDescent="0.2">
      <c r="A1917" s="48">
        <v>412300</v>
      </c>
      <c r="B1917" s="49" t="s">
        <v>51</v>
      </c>
      <c r="C1917" s="57">
        <v>15799.999999999998</v>
      </c>
      <c r="D1917" s="66">
        <v>15800</v>
      </c>
      <c r="E1917" s="67">
        <f t="shared" si="426"/>
        <v>100.00000000000003</v>
      </c>
    </row>
    <row r="1918" spans="1:5" s="16" customFormat="1" x14ac:dyDescent="0.2">
      <c r="A1918" s="48">
        <v>412500</v>
      </c>
      <c r="B1918" s="49" t="s">
        <v>55</v>
      </c>
      <c r="C1918" s="57">
        <v>7100</v>
      </c>
      <c r="D1918" s="66">
        <v>7100</v>
      </c>
      <c r="E1918" s="67">
        <f t="shared" si="426"/>
        <v>100</v>
      </c>
    </row>
    <row r="1919" spans="1:5" s="16" customFormat="1" x14ac:dyDescent="0.2">
      <c r="A1919" s="48">
        <v>412600</v>
      </c>
      <c r="B1919" s="49" t="s">
        <v>56</v>
      </c>
      <c r="C1919" s="57">
        <v>4000</v>
      </c>
      <c r="D1919" s="66">
        <v>4000</v>
      </c>
      <c r="E1919" s="67">
        <f t="shared" si="426"/>
        <v>100</v>
      </c>
    </row>
    <row r="1920" spans="1:5" s="16" customFormat="1" x14ac:dyDescent="0.2">
      <c r="A1920" s="48">
        <v>412700</v>
      </c>
      <c r="B1920" s="49" t="s">
        <v>58</v>
      </c>
      <c r="C1920" s="57">
        <v>140000</v>
      </c>
      <c r="D1920" s="66">
        <v>150000</v>
      </c>
      <c r="E1920" s="67">
        <f t="shared" si="426"/>
        <v>107.14285714285714</v>
      </c>
    </row>
    <row r="1921" spans="1:5" s="16" customFormat="1" x14ac:dyDescent="0.2">
      <c r="A1921" s="48">
        <v>412900</v>
      </c>
      <c r="B1921" s="60" t="s">
        <v>74</v>
      </c>
      <c r="C1921" s="57">
        <v>2000</v>
      </c>
      <c r="D1921" s="66">
        <v>2000</v>
      </c>
      <c r="E1921" s="67">
        <f t="shared" si="426"/>
        <v>100</v>
      </c>
    </row>
    <row r="1922" spans="1:5" s="16" customFormat="1" x14ac:dyDescent="0.2">
      <c r="A1922" s="48">
        <v>412900</v>
      </c>
      <c r="B1922" s="60" t="s">
        <v>75</v>
      </c>
      <c r="C1922" s="57">
        <v>1000</v>
      </c>
      <c r="D1922" s="66">
        <v>1000</v>
      </c>
      <c r="E1922" s="67">
        <f t="shared" si="426"/>
        <v>100</v>
      </c>
    </row>
    <row r="1923" spans="1:5" s="16" customFormat="1" x14ac:dyDescent="0.2">
      <c r="A1923" s="48">
        <v>412900</v>
      </c>
      <c r="B1923" s="60" t="s">
        <v>77</v>
      </c>
      <c r="C1923" s="57">
        <v>400</v>
      </c>
      <c r="D1923" s="66">
        <v>400</v>
      </c>
      <c r="E1923" s="67">
        <f t="shared" si="426"/>
        <v>100</v>
      </c>
    </row>
    <row r="1924" spans="1:5" s="16" customFormat="1" x14ac:dyDescent="0.2">
      <c r="A1924" s="48">
        <v>412900</v>
      </c>
      <c r="B1924" s="60" t="s">
        <v>78</v>
      </c>
      <c r="C1924" s="57">
        <v>2600</v>
      </c>
      <c r="D1924" s="66">
        <v>2600</v>
      </c>
      <c r="E1924" s="67">
        <f t="shared" si="426"/>
        <v>100</v>
      </c>
    </row>
    <row r="1925" spans="1:5" s="16" customFormat="1" x14ac:dyDescent="0.2">
      <c r="A1925" s="48">
        <v>412900</v>
      </c>
      <c r="B1925" s="49" t="s">
        <v>80</v>
      </c>
      <c r="C1925" s="57">
        <v>2000</v>
      </c>
      <c r="D1925" s="66">
        <v>2000</v>
      </c>
      <c r="E1925" s="67">
        <f t="shared" si="426"/>
        <v>100</v>
      </c>
    </row>
    <row r="1926" spans="1:5" s="71" customFormat="1" ht="19.5" x14ac:dyDescent="0.2">
      <c r="A1926" s="68">
        <v>413000</v>
      </c>
      <c r="B1926" s="59" t="s">
        <v>99</v>
      </c>
      <c r="C1926" s="69">
        <f>C1927</f>
        <v>300</v>
      </c>
      <c r="D1926" s="69">
        <f t="shared" ref="D1926" si="438">D1927</f>
        <v>0</v>
      </c>
      <c r="E1926" s="70">
        <f t="shared" si="426"/>
        <v>0</v>
      </c>
    </row>
    <row r="1927" spans="1:5" s="16" customFormat="1" x14ac:dyDescent="0.2">
      <c r="A1927" s="48">
        <v>413900</v>
      </c>
      <c r="B1927" s="49" t="s">
        <v>108</v>
      </c>
      <c r="C1927" s="57">
        <v>300</v>
      </c>
      <c r="D1927" s="66">
        <v>0</v>
      </c>
      <c r="E1927" s="67">
        <f t="shared" si="426"/>
        <v>0</v>
      </c>
    </row>
    <row r="1928" spans="1:5" s="16" customFormat="1" ht="19.5" x14ac:dyDescent="0.2">
      <c r="A1928" s="68">
        <v>510000</v>
      </c>
      <c r="B1928" s="59" t="s">
        <v>271</v>
      </c>
      <c r="C1928" s="69">
        <f>C1929</f>
        <v>3000</v>
      </c>
      <c r="D1928" s="69">
        <f>D1929</f>
        <v>7000</v>
      </c>
      <c r="E1928" s="70">
        <f t="shared" si="426"/>
        <v>233.33333333333334</v>
      </c>
    </row>
    <row r="1929" spans="1:5" s="16" customFormat="1" ht="19.5" x14ac:dyDescent="0.2">
      <c r="A1929" s="68">
        <v>511000</v>
      </c>
      <c r="B1929" s="59" t="s">
        <v>272</v>
      </c>
      <c r="C1929" s="69">
        <f>SUM(C1930:C1930)</f>
        <v>3000</v>
      </c>
      <c r="D1929" s="69">
        <f t="shared" ref="D1929" si="439">SUM(D1930:D1930)</f>
        <v>7000</v>
      </c>
      <c r="E1929" s="70">
        <f t="shared" si="426"/>
        <v>233.33333333333334</v>
      </c>
    </row>
    <row r="1930" spans="1:5" s="16" customFormat="1" x14ac:dyDescent="0.2">
      <c r="A1930" s="48">
        <v>511300</v>
      </c>
      <c r="B1930" s="49" t="s">
        <v>275</v>
      </c>
      <c r="C1930" s="57">
        <v>3000</v>
      </c>
      <c r="D1930" s="66">
        <v>7000</v>
      </c>
      <c r="E1930" s="67">
        <f t="shared" si="426"/>
        <v>233.33333333333334</v>
      </c>
    </row>
    <row r="1931" spans="1:5" s="71" customFormat="1" ht="19.5" x14ac:dyDescent="0.2">
      <c r="A1931" s="68">
        <v>630000</v>
      </c>
      <c r="B1931" s="59" t="s">
        <v>305</v>
      </c>
      <c r="C1931" s="69">
        <f t="shared" ref="C1931" si="440">C1932+C1934</f>
        <v>49899.999999999993</v>
      </c>
      <c r="D1931" s="69">
        <f t="shared" ref="D1931" si="441">D1932+D1934</f>
        <v>2900</v>
      </c>
      <c r="E1931" s="70">
        <f t="shared" si="426"/>
        <v>5.8116232464929869</v>
      </c>
    </row>
    <row r="1932" spans="1:5" s="71" customFormat="1" ht="19.5" x14ac:dyDescent="0.2">
      <c r="A1932" s="68">
        <v>631000</v>
      </c>
      <c r="B1932" s="59" t="s">
        <v>306</v>
      </c>
      <c r="C1932" s="69">
        <f>C1933</f>
        <v>46999.999999999993</v>
      </c>
      <c r="D1932" s="69">
        <f t="shared" ref="D1932" si="442">D1933</f>
        <v>0</v>
      </c>
      <c r="E1932" s="70">
        <f t="shared" si="426"/>
        <v>0</v>
      </c>
    </row>
    <row r="1933" spans="1:5" s="16" customFormat="1" x14ac:dyDescent="0.2">
      <c r="A1933" s="74">
        <v>631900</v>
      </c>
      <c r="B1933" s="49" t="s">
        <v>309</v>
      </c>
      <c r="C1933" s="57">
        <v>46999.999999999993</v>
      </c>
      <c r="D1933" s="66">
        <v>0</v>
      </c>
      <c r="E1933" s="67">
        <f t="shared" si="426"/>
        <v>0</v>
      </c>
    </row>
    <row r="1934" spans="1:5" s="71" customFormat="1" ht="19.5" x14ac:dyDescent="0.2">
      <c r="A1934" s="68">
        <v>638000</v>
      </c>
      <c r="B1934" s="59" t="s">
        <v>314</v>
      </c>
      <c r="C1934" s="69">
        <f>C1935</f>
        <v>2900</v>
      </c>
      <c r="D1934" s="69">
        <f t="shared" ref="D1934" si="443">D1935</f>
        <v>2900</v>
      </c>
      <c r="E1934" s="70">
        <f t="shared" si="426"/>
        <v>100</v>
      </c>
    </row>
    <row r="1935" spans="1:5" s="16" customFormat="1" x14ac:dyDescent="0.2">
      <c r="A1935" s="48">
        <v>638100</v>
      </c>
      <c r="B1935" s="49" t="s">
        <v>315</v>
      </c>
      <c r="C1935" s="57">
        <v>2900</v>
      </c>
      <c r="D1935" s="66">
        <v>2900</v>
      </c>
      <c r="E1935" s="67">
        <f t="shared" si="426"/>
        <v>100</v>
      </c>
    </row>
    <row r="1936" spans="1:5" s="16" customFormat="1" x14ac:dyDescent="0.2">
      <c r="A1936" s="77"/>
      <c r="B1936" s="63" t="s">
        <v>324</v>
      </c>
      <c r="C1936" s="75">
        <f>C1909+C1928+C1931</f>
        <v>1509600</v>
      </c>
      <c r="D1936" s="75">
        <f>D1909+D1928+D1931</f>
        <v>1536700</v>
      </c>
      <c r="E1936" s="76">
        <f t="shared" si="426"/>
        <v>101.79517753047165</v>
      </c>
    </row>
    <row r="1937" spans="1:5" s="16" customFormat="1" x14ac:dyDescent="0.2">
      <c r="A1937" s="32"/>
      <c r="B1937" s="33"/>
      <c r="C1937" s="34"/>
      <c r="D1937" s="34"/>
      <c r="E1937" s="51"/>
    </row>
    <row r="1938" spans="1:5" s="16" customFormat="1" x14ac:dyDescent="0.2">
      <c r="A1938" s="45"/>
      <c r="B1938" s="33"/>
      <c r="C1938" s="66"/>
      <c r="D1938" s="66"/>
      <c r="E1938" s="67"/>
    </row>
    <row r="1939" spans="1:5" s="16" customFormat="1" ht="19.5" x14ac:dyDescent="0.2">
      <c r="A1939" s="48" t="s">
        <v>438</v>
      </c>
      <c r="B1939" s="59"/>
      <c r="C1939" s="66"/>
      <c r="D1939" s="66"/>
      <c r="E1939" s="67"/>
    </row>
    <row r="1940" spans="1:5" s="16" customFormat="1" ht="19.5" x14ac:dyDescent="0.2">
      <c r="A1940" s="48" t="s">
        <v>410</v>
      </c>
      <c r="B1940" s="59"/>
      <c r="C1940" s="66"/>
      <c r="D1940" s="66"/>
      <c r="E1940" s="67"/>
    </row>
    <row r="1941" spans="1:5" s="16" customFormat="1" ht="19.5" x14ac:dyDescent="0.2">
      <c r="A1941" s="48" t="s">
        <v>439</v>
      </c>
      <c r="B1941" s="59"/>
      <c r="C1941" s="66"/>
      <c r="D1941" s="66"/>
      <c r="E1941" s="67"/>
    </row>
    <row r="1942" spans="1:5" s="16" customFormat="1" ht="19.5" x14ac:dyDescent="0.2">
      <c r="A1942" s="48" t="s">
        <v>323</v>
      </c>
      <c r="B1942" s="59"/>
      <c r="C1942" s="66"/>
      <c r="D1942" s="66"/>
      <c r="E1942" s="67"/>
    </row>
    <row r="1943" spans="1:5" s="16" customFormat="1" x14ac:dyDescent="0.2">
      <c r="A1943" s="48"/>
      <c r="B1943" s="50"/>
      <c r="C1943" s="34"/>
      <c r="D1943" s="34"/>
      <c r="E1943" s="51"/>
    </row>
    <row r="1944" spans="1:5" s="16" customFormat="1" ht="19.5" x14ac:dyDescent="0.2">
      <c r="A1944" s="68">
        <v>410000</v>
      </c>
      <c r="B1944" s="53" t="s">
        <v>42</v>
      </c>
      <c r="C1944" s="69">
        <f>C1945+C1950</f>
        <v>1648200</v>
      </c>
      <c r="D1944" s="69">
        <f>D1945+D1950</f>
        <v>1792100</v>
      </c>
      <c r="E1944" s="70">
        <f t="shared" si="426"/>
        <v>108.73073656109695</v>
      </c>
    </row>
    <row r="1945" spans="1:5" s="16" customFormat="1" ht="19.5" x14ac:dyDescent="0.2">
      <c r="A1945" s="68">
        <v>411000</v>
      </c>
      <c r="B1945" s="53" t="s">
        <v>43</v>
      </c>
      <c r="C1945" s="69">
        <f t="shared" ref="C1945" si="444">SUM(C1946:C1949)</f>
        <v>1307300</v>
      </c>
      <c r="D1945" s="69">
        <f t="shared" ref="D1945" si="445">SUM(D1946:D1949)</f>
        <v>1451700</v>
      </c>
      <c r="E1945" s="70">
        <f t="shared" si="426"/>
        <v>111.04566664116882</v>
      </c>
    </row>
    <row r="1946" spans="1:5" s="16" customFormat="1" x14ac:dyDescent="0.2">
      <c r="A1946" s="48">
        <v>411100</v>
      </c>
      <c r="B1946" s="49" t="s">
        <v>44</v>
      </c>
      <c r="C1946" s="57">
        <v>1172000</v>
      </c>
      <c r="D1946" s="66">
        <v>1291000</v>
      </c>
      <c r="E1946" s="67">
        <f t="shared" si="426"/>
        <v>110.15358361774743</v>
      </c>
    </row>
    <row r="1947" spans="1:5" s="16" customFormat="1" ht="37.5" x14ac:dyDescent="0.2">
      <c r="A1947" s="48">
        <v>411200</v>
      </c>
      <c r="B1947" s="49" t="s">
        <v>45</v>
      </c>
      <c r="C1947" s="57">
        <v>50200</v>
      </c>
      <c r="D1947" s="66">
        <v>68000</v>
      </c>
      <c r="E1947" s="67">
        <f t="shared" si="426"/>
        <v>135.45816733067727</v>
      </c>
    </row>
    <row r="1948" spans="1:5" s="16" customFormat="1" ht="37.5" x14ac:dyDescent="0.2">
      <c r="A1948" s="48">
        <v>411300</v>
      </c>
      <c r="B1948" s="49" t="s">
        <v>46</v>
      </c>
      <c r="C1948" s="57">
        <v>62900</v>
      </c>
      <c r="D1948" s="66">
        <v>60000</v>
      </c>
      <c r="E1948" s="67">
        <f t="shared" si="426"/>
        <v>95.389507154213035</v>
      </c>
    </row>
    <row r="1949" spans="1:5" s="16" customFormat="1" x14ac:dyDescent="0.2">
      <c r="A1949" s="48">
        <v>411400</v>
      </c>
      <c r="B1949" s="49" t="s">
        <v>47</v>
      </c>
      <c r="C1949" s="57">
        <v>22200</v>
      </c>
      <c r="D1949" s="66">
        <v>32700</v>
      </c>
      <c r="E1949" s="67">
        <f t="shared" si="426"/>
        <v>147.29729729729729</v>
      </c>
    </row>
    <row r="1950" spans="1:5" s="16" customFormat="1" ht="19.5" x14ac:dyDescent="0.2">
      <c r="A1950" s="68">
        <v>412000</v>
      </c>
      <c r="B1950" s="59" t="s">
        <v>48</v>
      </c>
      <c r="C1950" s="69">
        <f>SUM(C1951:C1960)</f>
        <v>340900</v>
      </c>
      <c r="D1950" s="69">
        <f>SUM(D1951:D1960)</f>
        <v>340400</v>
      </c>
      <c r="E1950" s="70">
        <f t="shared" si="426"/>
        <v>99.853329422117923</v>
      </c>
    </row>
    <row r="1951" spans="1:5" s="16" customFormat="1" ht="37.5" x14ac:dyDescent="0.2">
      <c r="A1951" s="48">
        <v>412200</v>
      </c>
      <c r="B1951" s="49" t="s">
        <v>50</v>
      </c>
      <c r="C1951" s="57">
        <v>100000</v>
      </c>
      <c r="D1951" s="66">
        <v>101000</v>
      </c>
      <c r="E1951" s="67">
        <f t="shared" si="426"/>
        <v>101</v>
      </c>
    </row>
    <row r="1952" spans="1:5" s="16" customFormat="1" x14ac:dyDescent="0.2">
      <c r="A1952" s="48">
        <v>412300</v>
      </c>
      <c r="B1952" s="49" t="s">
        <v>51</v>
      </c>
      <c r="C1952" s="57">
        <v>21600</v>
      </c>
      <c r="D1952" s="66">
        <v>22000</v>
      </c>
      <c r="E1952" s="67">
        <f t="shared" ref="E1952:E1997" si="446">D1952/C1952*100</f>
        <v>101.85185185185186</v>
      </c>
    </row>
    <row r="1953" spans="1:5" s="16" customFormat="1" x14ac:dyDescent="0.2">
      <c r="A1953" s="48">
        <v>412500</v>
      </c>
      <c r="B1953" s="49" t="s">
        <v>55</v>
      </c>
      <c r="C1953" s="57">
        <v>5199.9999999999982</v>
      </c>
      <c r="D1953" s="66">
        <v>5000</v>
      </c>
      <c r="E1953" s="67">
        <f t="shared" si="446"/>
        <v>96.153846153846189</v>
      </c>
    </row>
    <row r="1954" spans="1:5" s="16" customFormat="1" x14ac:dyDescent="0.2">
      <c r="A1954" s="48">
        <v>412600</v>
      </c>
      <c r="B1954" s="49" t="s">
        <v>56</v>
      </c>
      <c r="C1954" s="57">
        <v>3000.0000000000005</v>
      </c>
      <c r="D1954" s="66">
        <v>3000</v>
      </c>
      <c r="E1954" s="67">
        <f t="shared" si="446"/>
        <v>99.999999999999986</v>
      </c>
    </row>
    <row r="1955" spans="1:5" s="16" customFormat="1" x14ac:dyDescent="0.2">
      <c r="A1955" s="48">
        <v>412700</v>
      </c>
      <c r="B1955" s="49" t="s">
        <v>58</v>
      </c>
      <c r="C1955" s="57">
        <v>199999.99999999997</v>
      </c>
      <c r="D1955" s="66">
        <v>200000</v>
      </c>
      <c r="E1955" s="67">
        <f t="shared" si="446"/>
        <v>100.00000000000003</v>
      </c>
    </row>
    <row r="1956" spans="1:5" s="16" customFormat="1" x14ac:dyDescent="0.2">
      <c r="A1956" s="48">
        <v>412900</v>
      </c>
      <c r="B1956" s="60" t="s">
        <v>74</v>
      </c>
      <c r="C1956" s="57">
        <v>1000.0000000000005</v>
      </c>
      <c r="D1956" s="66">
        <v>1000</v>
      </c>
      <c r="E1956" s="67">
        <f t="shared" si="446"/>
        <v>99.999999999999957</v>
      </c>
    </row>
    <row r="1957" spans="1:5" s="16" customFormat="1" x14ac:dyDescent="0.2">
      <c r="A1957" s="48">
        <v>412900</v>
      </c>
      <c r="B1957" s="60" t="s">
        <v>75</v>
      </c>
      <c r="C1957" s="57">
        <v>1400</v>
      </c>
      <c r="D1957" s="66">
        <v>1400</v>
      </c>
      <c r="E1957" s="67">
        <f t="shared" si="446"/>
        <v>100</v>
      </c>
    </row>
    <row r="1958" spans="1:5" s="16" customFormat="1" x14ac:dyDescent="0.2">
      <c r="A1958" s="48">
        <v>412900</v>
      </c>
      <c r="B1958" s="60" t="s">
        <v>77</v>
      </c>
      <c r="C1958" s="57">
        <v>700</v>
      </c>
      <c r="D1958" s="66">
        <v>300</v>
      </c>
      <c r="E1958" s="67">
        <f t="shared" si="446"/>
        <v>42.857142857142854</v>
      </c>
    </row>
    <row r="1959" spans="1:5" s="16" customFormat="1" x14ac:dyDescent="0.2">
      <c r="A1959" s="48">
        <v>412900</v>
      </c>
      <c r="B1959" s="60" t="s">
        <v>78</v>
      </c>
      <c r="C1959" s="57">
        <v>3000</v>
      </c>
      <c r="D1959" s="66">
        <v>2700</v>
      </c>
      <c r="E1959" s="67">
        <f t="shared" si="446"/>
        <v>90</v>
      </c>
    </row>
    <row r="1960" spans="1:5" s="16" customFormat="1" x14ac:dyDescent="0.2">
      <c r="A1960" s="48">
        <v>412900</v>
      </c>
      <c r="B1960" s="49" t="s">
        <v>80</v>
      </c>
      <c r="C1960" s="57">
        <v>5000</v>
      </c>
      <c r="D1960" s="66">
        <v>4000</v>
      </c>
      <c r="E1960" s="67">
        <f t="shared" si="446"/>
        <v>80</v>
      </c>
    </row>
    <row r="1961" spans="1:5" s="16" customFormat="1" ht="19.5" x14ac:dyDescent="0.2">
      <c r="A1961" s="68">
        <v>510000</v>
      </c>
      <c r="B1961" s="59" t="s">
        <v>271</v>
      </c>
      <c r="C1961" s="69">
        <f>C1962</f>
        <v>5000</v>
      </c>
      <c r="D1961" s="69">
        <f>D1962</f>
        <v>30000</v>
      </c>
      <c r="E1961" s="70"/>
    </row>
    <row r="1962" spans="1:5" s="16" customFormat="1" ht="19.5" x14ac:dyDescent="0.2">
      <c r="A1962" s="68">
        <v>511000</v>
      </c>
      <c r="B1962" s="59" t="s">
        <v>272</v>
      </c>
      <c r="C1962" s="69">
        <f>SUM(C1963:C1963)</f>
        <v>5000</v>
      </c>
      <c r="D1962" s="69">
        <f>SUM(D1963:D1963)</f>
        <v>30000</v>
      </c>
      <c r="E1962" s="70"/>
    </row>
    <row r="1963" spans="1:5" s="16" customFormat="1" x14ac:dyDescent="0.2">
      <c r="A1963" s="48">
        <v>511300</v>
      </c>
      <c r="B1963" s="49" t="s">
        <v>275</v>
      </c>
      <c r="C1963" s="57">
        <v>5000</v>
      </c>
      <c r="D1963" s="66">
        <v>30000</v>
      </c>
      <c r="E1963" s="67"/>
    </row>
    <row r="1964" spans="1:5" s="71" customFormat="1" ht="19.5" x14ac:dyDescent="0.2">
      <c r="A1964" s="68">
        <v>630000</v>
      </c>
      <c r="B1964" s="59" t="s">
        <v>305</v>
      </c>
      <c r="C1964" s="69">
        <f t="shared" ref="C1964" si="447">C1965+C1967</f>
        <v>852500</v>
      </c>
      <c r="D1964" s="69">
        <f t="shared" ref="D1964" si="448">D1965+D1967</f>
        <v>30000</v>
      </c>
      <c r="E1964" s="70">
        <f t="shared" si="446"/>
        <v>3.519061583577713</v>
      </c>
    </row>
    <row r="1965" spans="1:5" s="71" customFormat="1" ht="19.5" x14ac:dyDescent="0.2">
      <c r="A1965" s="68">
        <v>631000</v>
      </c>
      <c r="B1965" s="59" t="s">
        <v>306</v>
      </c>
      <c r="C1965" s="69">
        <f>C1966</f>
        <v>812000</v>
      </c>
      <c r="D1965" s="69">
        <f t="shared" ref="D1965" si="449">D1966</f>
        <v>0</v>
      </c>
      <c r="E1965" s="70">
        <f t="shared" si="446"/>
        <v>0</v>
      </c>
    </row>
    <row r="1966" spans="1:5" s="16" customFormat="1" x14ac:dyDescent="0.2">
      <c r="A1966" s="74">
        <v>631900</v>
      </c>
      <c r="B1966" s="49" t="s">
        <v>309</v>
      </c>
      <c r="C1966" s="57">
        <v>812000</v>
      </c>
      <c r="D1966" s="66">
        <v>0</v>
      </c>
      <c r="E1966" s="67">
        <f t="shared" si="446"/>
        <v>0</v>
      </c>
    </row>
    <row r="1967" spans="1:5" s="71" customFormat="1" ht="19.5" x14ac:dyDescent="0.2">
      <c r="A1967" s="68">
        <v>638000</v>
      </c>
      <c r="B1967" s="59" t="s">
        <v>314</v>
      </c>
      <c r="C1967" s="69">
        <f>C1968</f>
        <v>40500</v>
      </c>
      <c r="D1967" s="69">
        <f t="shared" ref="D1967" si="450">D1968</f>
        <v>30000</v>
      </c>
      <c r="E1967" s="70">
        <f t="shared" si="446"/>
        <v>74.074074074074076</v>
      </c>
    </row>
    <row r="1968" spans="1:5" s="16" customFormat="1" x14ac:dyDescent="0.2">
      <c r="A1968" s="48">
        <v>638100</v>
      </c>
      <c r="B1968" s="49" t="s">
        <v>315</v>
      </c>
      <c r="C1968" s="57">
        <v>40500</v>
      </c>
      <c r="D1968" s="66">
        <v>30000</v>
      </c>
      <c r="E1968" s="67">
        <f t="shared" si="446"/>
        <v>74.074074074074076</v>
      </c>
    </row>
    <row r="1969" spans="1:5" s="16" customFormat="1" x14ac:dyDescent="0.2">
      <c r="A1969" s="77"/>
      <c r="B1969" s="63" t="s">
        <v>324</v>
      </c>
      <c r="C1969" s="75">
        <f>C1944+C1961+C1964</f>
        <v>2505700</v>
      </c>
      <c r="D1969" s="75">
        <f>D1944+D1961+D1964</f>
        <v>1852100</v>
      </c>
      <c r="E1969" s="76">
        <f t="shared" si="446"/>
        <v>73.9154727221934</v>
      </c>
    </row>
    <row r="1970" spans="1:5" s="16" customFormat="1" x14ac:dyDescent="0.2">
      <c r="A1970" s="32"/>
      <c r="B1970" s="33"/>
      <c r="C1970" s="34"/>
      <c r="D1970" s="34"/>
      <c r="E1970" s="51"/>
    </row>
    <row r="1971" spans="1:5" s="16" customFormat="1" x14ac:dyDescent="0.2">
      <c r="A1971" s="45"/>
      <c r="B1971" s="33"/>
      <c r="C1971" s="66"/>
      <c r="D1971" s="66"/>
      <c r="E1971" s="67"/>
    </row>
    <row r="1972" spans="1:5" s="16" customFormat="1" ht="19.5" x14ac:dyDescent="0.2">
      <c r="A1972" s="48" t="s">
        <v>440</v>
      </c>
      <c r="B1972" s="59"/>
      <c r="C1972" s="66"/>
      <c r="D1972" s="66"/>
      <c r="E1972" s="67"/>
    </row>
    <row r="1973" spans="1:5" s="16" customFormat="1" ht="19.5" x14ac:dyDescent="0.2">
      <c r="A1973" s="48" t="s">
        <v>410</v>
      </c>
      <c r="B1973" s="59"/>
      <c r="C1973" s="66"/>
      <c r="D1973" s="66"/>
      <c r="E1973" s="67"/>
    </row>
    <row r="1974" spans="1:5" s="16" customFormat="1" ht="19.5" x14ac:dyDescent="0.2">
      <c r="A1974" s="48" t="s">
        <v>441</v>
      </c>
      <c r="B1974" s="59"/>
      <c r="C1974" s="66"/>
      <c r="D1974" s="66"/>
      <c r="E1974" s="67"/>
    </row>
    <row r="1975" spans="1:5" s="16" customFormat="1" ht="19.5" x14ac:dyDescent="0.2">
      <c r="A1975" s="48" t="s">
        <v>323</v>
      </c>
      <c r="B1975" s="59"/>
      <c r="C1975" s="66"/>
      <c r="D1975" s="66"/>
      <c r="E1975" s="67"/>
    </row>
    <row r="1976" spans="1:5" s="16" customFormat="1" x14ac:dyDescent="0.2">
      <c r="A1976" s="48"/>
      <c r="B1976" s="50"/>
      <c r="C1976" s="34"/>
      <c r="D1976" s="34"/>
      <c r="E1976" s="51"/>
    </row>
    <row r="1977" spans="1:5" s="16" customFormat="1" ht="19.5" x14ac:dyDescent="0.2">
      <c r="A1977" s="68">
        <v>410000</v>
      </c>
      <c r="B1977" s="53" t="s">
        <v>42</v>
      </c>
      <c r="C1977" s="69">
        <f t="shared" ref="C1977" si="451">C1978+C1983</f>
        <v>1125200</v>
      </c>
      <c r="D1977" s="69">
        <f t="shared" ref="D1977" si="452">D1978+D1983</f>
        <v>1197300</v>
      </c>
      <c r="E1977" s="70">
        <f>D1977/C1977*100</f>
        <v>106.40774973338074</v>
      </c>
    </row>
    <row r="1978" spans="1:5" s="16" customFormat="1" ht="19.5" x14ac:dyDescent="0.2">
      <c r="A1978" s="68">
        <v>411000</v>
      </c>
      <c r="B1978" s="53" t="s">
        <v>43</v>
      </c>
      <c r="C1978" s="69">
        <f t="shared" ref="C1978" si="453">SUM(C1979:C1982)</f>
        <v>916300</v>
      </c>
      <c r="D1978" s="69">
        <f t="shared" ref="D1978" si="454">SUM(D1979:D1982)</f>
        <v>976200</v>
      </c>
      <c r="E1978" s="70">
        <f t="shared" si="446"/>
        <v>106.53716031867293</v>
      </c>
    </row>
    <row r="1979" spans="1:5" s="16" customFormat="1" x14ac:dyDescent="0.2">
      <c r="A1979" s="48">
        <v>411100</v>
      </c>
      <c r="B1979" s="49" t="s">
        <v>44</v>
      </c>
      <c r="C1979" s="57">
        <v>843900</v>
      </c>
      <c r="D1979" s="66">
        <v>911000</v>
      </c>
      <c r="E1979" s="67">
        <f t="shared" si="446"/>
        <v>107.95117904965043</v>
      </c>
    </row>
    <row r="1980" spans="1:5" s="16" customFormat="1" ht="37.5" x14ac:dyDescent="0.2">
      <c r="A1980" s="48">
        <v>411200</v>
      </c>
      <c r="B1980" s="49" t="s">
        <v>45</v>
      </c>
      <c r="C1980" s="57">
        <v>40200</v>
      </c>
      <c r="D1980" s="66">
        <v>40100</v>
      </c>
      <c r="E1980" s="67">
        <f t="shared" si="446"/>
        <v>99.75124378109453</v>
      </c>
    </row>
    <row r="1981" spans="1:5" s="16" customFormat="1" ht="37.5" x14ac:dyDescent="0.2">
      <c r="A1981" s="48">
        <v>411300</v>
      </c>
      <c r="B1981" s="49" t="s">
        <v>46</v>
      </c>
      <c r="C1981" s="57">
        <v>14700</v>
      </c>
      <c r="D1981" s="66">
        <v>4300</v>
      </c>
      <c r="E1981" s="67">
        <f t="shared" si="446"/>
        <v>29.251700680272108</v>
      </c>
    </row>
    <row r="1982" spans="1:5" s="16" customFormat="1" x14ac:dyDescent="0.2">
      <c r="A1982" s="48">
        <v>411400</v>
      </c>
      <c r="B1982" s="49" t="s">
        <v>47</v>
      </c>
      <c r="C1982" s="57">
        <v>17500</v>
      </c>
      <c r="D1982" s="66">
        <v>20800</v>
      </c>
      <c r="E1982" s="67">
        <f t="shared" si="446"/>
        <v>118.85714285714286</v>
      </c>
    </row>
    <row r="1983" spans="1:5" s="16" customFormat="1" ht="19.5" x14ac:dyDescent="0.2">
      <c r="A1983" s="68">
        <v>412000</v>
      </c>
      <c r="B1983" s="59" t="s">
        <v>48</v>
      </c>
      <c r="C1983" s="69">
        <f>SUM(C1984:C1993)</f>
        <v>208900</v>
      </c>
      <c r="D1983" s="69">
        <f t="shared" ref="D1983" si="455">SUM(D1984:D1993)</f>
        <v>221100</v>
      </c>
      <c r="E1983" s="70">
        <f t="shared" si="446"/>
        <v>105.84011488750598</v>
      </c>
    </row>
    <row r="1984" spans="1:5" s="16" customFormat="1" ht="37.5" x14ac:dyDescent="0.2">
      <c r="A1984" s="48">
        <v>412200</v>
      </c>
      <c r="B1984" s="49" t="s">
        <v>50</v>
      </c>
      <c r="C1984" s="57">
        <v>104900</v>
      </c>
      <c r="D1984" s="66">
        <v>106500</v>
      </c>
      <c r="E1984" s="67">
        <f t="shared" si="446"/>
        <v>101.52526215443278</v>
      </c>
    </row>
    <row r="1985" spans="1:5" s="16" customFormat="1" x14ac:dyDescent="0.2">
      <c r="A1985" s="48">
        <v>412300</v>
      </c>
      <c r="B1985" s="49" t="s">
        <v>51</v>
      </c>
      <c r="C1985" s="57">
        <v>12300</v>
      </c>
      <c r="D1985" s="66">
        <v>12300</v>
      </c>
      <c r="E1985" s="67">
        <f t="shared" si="446"/>
        <v>100</v>
      </c>
    </row>
    <row r="1986" spans="1:5" s="16" customFormat="1" x14ac:dyDescent="0.2">
      <c r="A1986" s="48">
        <v>412500</v>
      </c>
      <c r="B1986" s="49" t="s">
        <v>55</v>
      </c>
      <c r="C1986" s="57">
        <v>10900</v>
      </c>
      <c r="D1986" s="66">
        <v>11000</v>
      </c>
      <c r="E1986" s="67">
        <f t="shared" si="446"/>
        <v>100.91743119266054</v>
      </c>
    </row>
    <row r="1987" spans="1:5" s="16" customFormat="1" x14ac:dyDescent="0.2">
      <c r="A1987" s="48">
        <v>412600</v>
      </c>
      <c r="B1987" s="49" t="s">
        <v>56</v>
      </c>
      <c r="C1987" s="57">
        <v>6000</v>
      </c>
      <c r="D1987" s="66">
        <v>6500</v>
      </c>
      <c r="E1987" s="67">
        <f t="shared" si="446"/>
        <v>108.33333333333333</v>
      </c>
    </row>
    <row r="1988" spans="1:5" s="16" customFormat="1" x14ac:dyDescent="0.2">
      <c r="A1988" s="48">
        <v>412700</v>
      </c>
      <c r="B1988" s="49" t="s">
        <v>58</v>
      </c>
      <c r="C1988" s="57">
        <v>71100</v>
      </c>
      <c r="D1988" s="66">
        <v>80000</v>
      </c>
      <c r="E1988" s="67">
        <f t="shared" si="446"/>
        <v>112.51758087201125</v>
      </c>
    </row>
    <row r="1989" spans="1:5" s="16" customFormat="1" x14ac:dyDescent="0.2">
      <c r="A1989" s="48">
        <v>412900</v>
      </c>
      <c r="B1989" s="49" t="s">
        <v>74</v>
      </c>
      <c r="C1989" s="57">
        <v>900</v>
      </c>
      <c r="D1989" s="66">
        <v>1000</v>
      </c>
      <c r="E1989" s="67">
        <f t="shared" si="446"/>
        <v>111.11111111111111</v>
      </c>
    </row>
    <row r="1990" spans="1:5" s="16" customFormat="1" x14ac:dyDescent="0.2">
      <c r="A1990" s="48">
        <v>412900</v>
      </c>
      <c r="B1990" s="60" t="s">
        <v>75</v>
      </c>
      <c r="C1990" s="57">
        <v>0</v>
      </c>
      <c r="D1990" s="66">
        <v>1000</v>
      </c>
      <c r="E1990" s="67">
        <v>0</v>
      </c>
    </row>
    <row r="1991" spans="1:5" s="16" customFormat="1" x14ac:dyDescent="0.2">
      <c r="A1991" s="48">
        <v>412900</v>
      </c>
      <c r="B1991" s="49" t="s">
        <v>76</v>
      </c>
      <c r="C1991" s="57">
        <v>500</v>
      </c>
      <c r="D1991" s="66">
        <v>500</v>
      </c>
      <c r="E1991" s="67">
        <f t="shared" si="446"/>
        <v>100</v>
      </c>
    </row>
    <row r="1992" spans="1:5" s="16" customFormat="1" x14ac:dyDescent="0.2">
      <c r="A1992" s="48">
        <v>412900</v>
      </c>
      <c r="B1992" s="60" t="s">
        <v>77</v>
      </c>
      <c r="C1992" s="57">
        <v>300</v>
      </c>
      <c r="D1992" s="66">
        <v>300</v>
      </c>
      <c r="E1992" s="67">
        <f t="shared" si="446"/>
        <v>100</v>
      </c>
    </row>
    <row r="1993" spans="1:5" s="16" customFormat="1" x14ac:dyDescent="0.2">
      <c r="A1993" s="48">
        <v>412900</v>
      </c>
      <c r="B1993" s="60" t="s">
        <v>78</v>
      </c>
      <c r="C1993" s="57">
        <v>2000</v>
      </c>
      <c r="D1993" s="66">
        <v>2000</v>
      </c>
      <c r="E1993" s="67">
        <f t="shared" si="446"/>
        <v>100</v>
      </c>
    </row>
    <row r="1994" spans="1:5" s="71" customFormat="1" ht="19.5" x14ac:dyDescent="0.2">
      <c r="A1994" s="68">
        <v>630000</v>
      </c>
      <c r="B1994" s="59" t="s">
        <v>305</v>
      </c>
      <c r="C1994" s="69">
        <f>C1995</f>
        <v>207000.00000000003</v>
      </c>
      <c r="D1994" s="69">
        <f>D1995</f>
        <v>0</v>
      </c>
      <c r="E1994" s="70">
        <f t="shared" si="446"/>
        <v>0</v>
      </c>
    </row>
    <row r="1995" spans="1:5" s="71" customFormat="1" ht="19.5" x14ac:dyDescent="0.2">
      <c r="A1995" s="68">
        <v>631000</v>
      </c>
      <c r="B1995" s="59" t="s">
        <v>306</v>
      </c>
      <c r="C1995" s="69">
        <f>C1996</f>
        <v>207000.00000000003</v>
      </c>
      <c r="D1995" s="69">
        <f t="shared" ref="D1995" si="456">D1996</f>
        <v>0</v>
      </c>
      <c r="E1995" s="70">
        <f t="shared" si="446"/>
        <v>0</v>
      </c>
    </row>
    <row r="1996" spans="1:5" s="16" customFormat="1" x14ac:dyDescent="0.2">
      <c r="A1996" s="74">
        <v>631900</v>
      </c>
      <c r="B1996" s="49" t="s">
        <v>309</v>
      </c>
      <c r="C1996" s="57">
        <v>207000.00000000003</v>
      </c>
      <c r="D1996" s="66">
        <v>0</v>
      </c>
      <c r="E1996" s="67">
        <f t="shared" si="446"/>
        <v>0</v>
      </c>
    </row>
    <row r="1997" spans="1:5" s="16" customFormat="1" x14ac:dyDescent="0.2">
      <c r="A1997" s="77"/>
      <c r="B1997" s="63" t="s">
        <v>324</v>
      </c>
      <c r="C1997" s="75">
        <f>C1977+C1994</f>
        <v>1332200</v>
      </c>
      <c r="D1997" s="75">
        <f>D1977+D1994</f>
        <v>1197300</v>
      </c>
      <c r="E1997" s="76">
        <f t="shared" si="446"/>
        <v>89.873892808887561</v>
      </c>
    </row>
    <row r="1998" spans="1:5" s="16" customFormat="1" x14ac:dyDescent="0.2">
      <c r="A1998" s="32"/>
      <c r="B1998" s="33"/>
      <c r="C1998" s="34"/>
      <c r="D1998" s="34"/>
      <c r="E1998" s="51"/>
    </row>
    <row r="1999" spans="1:5" s="16" customFormat="1" x14ac:dyDescent="0.2">
      <c r="A1999" s="45"/>
      <c r="B1999" s="33"/>
      <c r="C1999" s="66"/>
      <c r="D1999" s="66"/>
      <c r="E1999" s="67"/>
    </row>
    <row r="2000" spans="1:5" s="16" customFormat="1" ht="19.5" x14ac:dyDescent="0.2">
      <c r="A2000" s="48" t="s">
        <v>442</v>
      </c>
      <c r="B2000" s="59"/>
      <c r="C2000" s="66"/>
      <c r="D2000" s="66"/>
      <c r="E2000" s="67"/>
    </row>
    <row r="2001" spans="1:5" s="16" customFormat="1" ht="19.5" x14ac:dyDescent="0.2">
      <c r="A2001" s="48" t="s">
        <v>410</v>
      </c>
      <c r="B2001" s="59"/>
      <c r="C2001" s="66"/>
      <c r="D2001" s="66"/>
      <c r="E2001" s="67"/>
    </row>
    <row r="2002" spans="1:5" s="16" customFormat="1" ht="19.5" x14ac:dyDescent="0.2">
      <c r="A2002" s="48" t="s">
        <v>443</v>
      </c>
      <c r="B2002" s="59"/>
      <c r="C2002" s="66"/>
      <c r="D2002" s="66"/>
      <c r="E2002" s="67"/>
    </row>
    <row r="2003" spans="1:5" s="16" customFormat="1" ht="19.5" x14ac:dyDescent="0.2">
      <c r="A2003" s="48" t="s">
        <v>323</v>
      </c>
      <c r="B2003" s="59"/>
      <c r="C2003" s="66"/>
      <c r="D2003" s="66"/>
      <c r="E2003" s="67"/>
    </row>
    <row r="2004" spans="1:5" s="16" customFormat="1" x14ac:dyDescent="0.2">
      <c r="A2004" s="48"/>
      <c r="B2004" s="50"/>
      <c r="C2004" s="34"/>
      <c r="D2004" s="34"/>
      <c r="E2004" s="51"/>
    </row>
    <row r="2005" spans="1:5" s="16" customFormat="1" ht="19.5" x14ac:dyDescent="0.2">
      <c r="A2005" s="68">
        <v>410000</v>
      </c>
      <c r="B2005" s="53" t="s">
        <v>42</v>
      </c>
      <c r="C2005" s="69">
        <f t="shared" ref="C2005" si="457">C2006+C2011</f>
        <v>878100</v>
      </c>
      <c r="D2005" s="69">
        <f t="shared" ref="D2005" si="458">D2006+D2011</f>
        <v>980900</v>
      </c>
      <c r="E2005" s="70">
        <f t="shared" ref="E2005:E2041" si="459">D2005/C2005*100</f>
        <v>111.70709486391071</v>
      </c>
    </row>
    <row r="2006" spans="1:5" s="16" customFormat="1" ht="19.5" x14ac:dyDescent="0.2">
      <c r="A2006" s="68">
        <v>411000</v>
      </c>
      <c r="B2006" s="53" t="s">
        <v>43</v>
      </c>
      <c r="C2006" s="69">
        <f t="shared" ref="C2006" si="460">SUM(C2007:C2010)</f>
        <v>691400</v>
      </c>
      <c r="D2006" s="69">
        <f t="shared" ref="D2006" si="461">SUM(D2007:D2010)</f>
        <v>785000</v>
      </c>
      <c r="E2006" s="70">
        <f t="shared" si="459"/>
        <v>113.53774949378072</v>
      </c>
    </row>
    <row r="2007" spans="1:5" s="16" customFormat="1" x14ac:dyDescent="0.2">
      <c r="A2007" s="48">
        <v>411100</v>
      </c>
      <c r="B2007" s="49" t="s">
        <v>44</v>
      </c>
      <c r="C2007" s="57">
        <v>657000</v>
      </c>
      <c r="D2007" s="66">
        <v>746000</v>
      </c>
      <c r="E2007" s="67">
        <f t="shared" si="459"/>
        <v>113.54642313546424</v>
      </c>
    </row>
    <row r="2008" spans="1:5" s="16" customFormat="1" ht="37.5" x14ac:dyDescent="0.2">
      <c r="A2008" s="48">
        <v>411200</v>
      </c>
      <c r="B2008" s="49" t="s">
        <v>45</v>
      </c>
      <c r="C2008" s="57">
        <v>29400</v>
      </c>
      <c r="D2008" s="66">
        <v>24000</v>
      </c>
      <c r="E2008" s="67">
        <f t="shared" si="459"/>
        <v>81.632653061224488</v>
      </c>
    </row>
    <row r="2009" spans="1:5" s="16" customFormat="1" ht="37.5" x14ac:dyDescent="0.2">
      <c r="A2009" s="48">
        <v>411300</v>
      </c>
      <c r="B2009" s="49" t="s">
        <v>46</v>
      </c>
      <c r="C2009" s="57">
        <v>0</v>
      </c>
      <c r="D2009" s="66">
        <v>10000</v>
      </c>
      <c r="E2009" s="67">
        <v>0</v>
      </c>
    </row>
    <row r="2010" spans="1:5" s="16" customFormat="1" x14ac:dyDescent="0.2">
      <c r="A2010" s="48">
        <v>411400</v>
      </c>
      <c r="B2010" s="49" t="s">
        <v>47</v>
      </c>
      <c r="C2010" s="57">
        <v>5000</v>
      </c>
      <c r="D2010" s="66">
        <v>5000</v>
      </c>
      <c r="E2010" s="67">
        <f t="shared" si="459"/>
        <v>100</v>
      </c>
    </row>
    <row r="2011" spans="1:5" s="16" customFormat="1" ht="19.5" x14ac:dyDescent="0.2">
      <c r="A2011" s="68">
        <v>412000</v>
      </c>
      <c r="B2011" s="59" t="s">
        <v>48</v>
      </c>
      <c r="C2011" s="69">
        <f>SUM(C2012:C2020)</f>
        <v>186700</v>
      </c>
      <c r="D2011" s="69">
        <f>SUM(D2012:D2020)</f>
        <v>195900</v>
      </c>
      <c r="E2011" s="70">
        <f t="shared" si="459"/>
        <v>104.92769148366364</v>
      </c>
    </row>
    <row r="2012" spans="1:5" s="16" customFormat="1" ht="37.5" x14ac:dyDescent="0.2">
      <c r="A2012" s="48">
        <v>412200</v>
      </c>
      <c r="B2012" s="49" t="s">
        <v>50</v>
      </c>
      <c r="C2012" s="57">
        <v>48000</v>
      </c>
      <c r="D2012" s="66">
        <v>50000</v>
      </c>
      <c r="E2012" s="67">
        <f t="shared" si="459"/>
        <v>104.16666666666667</v>
      </c>
    </row>
    <row r="2013" spans="1:5" s="16" customFormat="1" x14ac:dyDescent="0.2">
      <c r="A2013" s="48">
        <v>412300</v>
      </c>
      <c r="B2013" s="49" t="s">
        <v>51</v>
      </c>
      <c r="C2013" s="57">
        <v>10600</v>
      </c>
      <c r="D2013" s="66">
        <v>14000</v>
      </c>
      <c r="E2013" s="67">
        <f t="shared" si="459"/>
        <v>132.0754716981132</v>
      </c>
    </row>
    <row r="2014" spans="1:5" s="16" customFormat="1" x14ac:dyDescent="0.2">
      <c r="A2014" s="48">
        <v>412400</v>
      </c>
      <c r="B2014" s="49" t="s">
        <v>53</v>
      </c>
      <c r="C2014" s="57">
        <v>400</v>
      </c>
      <c r="D2014" s="66">
        <v>400</v>
      </c>
      <c r="E2014" s="67">
        <f t="shared" si="459"/>
        <v>100</v>
      </c>
    </row>
    <row r="2015" spans="1:5" s="16" customFormat="1" x14ac:dyDescent="0.2">
      <c r="A2015" s="48">
        <v>412500</v>
      </c>
      <c r="B2015" s="49" t="s">
        <v>55</v>
      </c>
      <c r="C2015" s="57">
        <v>6000</v>
      </c>
      <c r="D2015" s="66">
        <v>4000</v>
      </c>
      <c r="E2015" s="67">
        <f t="shared" si="459"/>
        <v>66.666666666666657</v>
      </c>
    </row>
    <row r="2016" spans="1:5" s="16" customFormat="1" x14ac:dyDescent="0.2">
      <c r="A2016" s="48">
        <v>412600</v>
      </c>
      <c r="B2016" s="49" t="s">
        <v>56</v>
      </c>
      <c r="C2016" s="57">
        <v>7000</v>
      </c>
      <c r="D2016" s="66">
        <v>7000</v>
      </c>
      <c r="E2016" s="67">
        <f t="shared" si="459"/>
        <v>100</v>
      </c>
    </row>
    <row r="2017" spans="1:5" s="16" customFormat="1" x14ac:dyDescent="0.2">
      <c r="A2017" s="48">
        <v>412700</v>
      </c>
      <c r="B2017" s="49" t="s">
        <v>58</v>
      </c>
      <c r="C2017" s="57">
        <v>110000</v>
      </c>
      <c r="D2017" s="66">
        <v>115000</v>
      </c>
      <c r="E2017" s="67">
        <f t="shared" si="459"/>
        <v>104.54545454545455</v>
      </c>
    </row>
    <row r="2018" spans="1:5" s="16" customFormat="1" x14ac:dyDescent="0.2">
      <c r="A2018" s="48">
        <v>412900</v>
      </c>
      <c r="B2018" s="60" t="s">
        <v>75</v>
      </c>
      <c r="C2018" s="57">
        <v>3000</v>
      </c>
      <c r="D2018" s="66">
        <v>3000</v>
      </c>
      <c r="E2018" s="67">
        <f t="shared" si="459"/>
        <v>100</v>
      </c>
    </row>
    <row r="2019" spans="1:5" s="16" customFormat="1" x14ac:dyDescent="0.2">
      <c r="A2019" s="48">
        <v>412900</v>
      </c>
      <c r="B2019" s="60" t="s">
        <v>77</v>
      </c>
      <c r="C2019" s="57">
        <v>200</v>
      </c>
      <c r="D2019" s="66">
        <v>500</v>
      </c>
      <c r="E2019" s="67">
        <f t="shared" si="459"/>
        <v>250</v>
      </c>
    </row>
    <row r="2020" spans="1:5" s="16" customFormat="1" x14ac:dyDescent="0.2">
      <c r="A2020" s="48">
        <v>412900</v>
      </c>
      <c r="B2020" s="60" t="s">
        <v>78</v>
      </c>
      <c r="C2020" s="57">
        <v>1500</v>
      </c>
      <c r="D2020" s="66">
        <v>2000</v>
      </c>
      <c r="E2020" s="67">
        <f t="shared" si="459"/>
        <v>133.33333333333331</v>
      </c>
    </row>
    <row r="2021" spans="1:5" s="71" customFormat="1" ht="19.5" x14ac:dyDescent="0.2">
      <c r="A2021" s="68">
        <v>510000</v>
      </c>
      <c r="B2021" s="59" t="s">
        <v>271</v>
      </c>
      <c r="C2021" s="69">
        <f t="shared" ref="C2021:C2022" si="462">C2022</f>
        <v>119999.99999999999</v>
      </c>
      <c r="D2021" s="69">
        <f t="shared" ref="D2021:D2022" si="463">D2022</f>
        <v>20000</v>
      </c>
      <c r="E2021" s="70">
        <f t="shared" si="459"/>
        <v>16.666666666666668</v>
      </c>
    </row>
    <row r="2022" spans="1:5" s="71" customFormat="1" ht="19.5" x14ac:dyDescent="0.2">
      <c r="A2022" s="68">
        <v>511000</v>
      </c>
      <c r="B2022" s="59" t="s">
        <v>272</v>
      </c>
      <c r="C2022" s="69">
        <f t="shared" si="462"/>
        <v>119999.99999999999</v>
      </c>
      <c r="D2022" s="69">
        <f t="shared" si="463"/>
        <v>20000</v>
      </c>
      <c r="E2022" s="70">
        <f t="shared" si="459"/>
        <v>16.666666666666668</v>
      </c>
    </row>
    <row r="2023" spans="1:5" s="16" customFormat="1" x14ac:dyDescent="0.2">
      <c r="A2023" s="48">
        <v>511300</v>
      </c>
      <c r="B2023" s="49" t="s">
        <v>275</v>
      </c>
      <c r="C2023" s="57">
        <v>119999.99999999999</v>
      </c>
      <c r="D2023" s="66">
        <v>20000</v>
      </c>
      <c r="E2023" s="67">
        <f t="shared" si="459"/>
        <v>16.666666666666668</v>
      </c>
    </row>
    <row r="2024" spans="1:5" s="71" customFormat="1" ht="19.5" x14ac:dyDescent="0.2">
      <c r="A2024" s="68">
        <v>630000</v>
      </c>
      <c r="B2024" s="59" t="s">
        <v>305</v>
      </c>
      <c r="C2024" s="69">
        <f>C2025</f>
        <v>170000</v>
      </c>
      <c r="D2024" s="69">
        <f>D2025</f>
        <v>0</v>
      </c>
      <c r="E2024" s="70">
        <f t="shared" si="459"/>
        <v>0</v>
      </c>
    </row>
    <row r="2025" spans="1:5" s="71" customFormat="1" ht="19.5" x14ac:dyDescent="0.2">
      <c r="A2025" s="68">
        <v>631000</v>
      </c>
      <c r="B2025" s="59" t="s">
        <v>306</v>
      </c>
      <c r="C2025" s="69">
        <f>C2026</f>
        <v>170000</v>
      </c>
      <c r="D2025" s="69">
        <f t="shared" ref="D2025" si="464">D2026</f>
        <v>0</v>
      </c>
      <c r="E2025" s="70">
        <f t="shared" si="459"/>
        <v>0</v>
      </c>
    </row>
    <row r="2026" spans="1:5" s="16" customFormat="1" x14ac:dyDescent="0.2">
      <c r="A2026" s="74">
        <v>631900</v>
      </c>
      <c r="B2026" s="49" t="s">
        <v>309</v>
      </c>
      <c r="C2026" s="57">
        <v>170000</v>
      </c>
      <c r="D2026" s="66">
        <v>0</v>
      </c>
      <c r="E2026" s="67">
        <f t="shared" si="459"/>
        <v>0</v>
      </c>
    </row>
    <row r="2027" spans="1:5" s="16" customFormat="1" x14ac:dyDescent="0.2">
      <c r="A2027" s="77"/>
      <c r="B2027" s="63" t="s">
        <v>324</v>
      </c>
      <c r="C2027" s="75">
        <f>C2005+C2021+C2024</f>
        <v>1168100</v>
      </c>
      <c r="D2027" s="75">
        <f>D2005+D2021+D2024</f>
        <v>1000900</v>
      </c>
      <c r="E2027" s="76">
        <f t="shared" si="459"/>
        <v>85.68615700710555</v>
      </c>
    </row>
    <row r="2028" spans="1:5" s="16" customFormat="1" x14ac:dyDescent="0.2">
      <c r="A2028" s="45"/>
      <c r="B2028" s="33"/>
      <c r="C2028" s="66"/>
      <c r="D2028" s="66"/>
      <c r="E2028" s="67"/>
    </row>
    <row r="2029" spans="1:5" s="16" customFormat="1" x14ac:dyDescent="0.2">
      <c r="A2029" s="45"/>
      <c r="B2029" s="33"/>
      <c r="C2029" s="66"/>
      <c r="D2029" s="66"/>
      <c r="E2029" s="67"/>
    </row>
    <row r="2030" spans="1:5" s="16" customFormat="1" ht="19.5" x14ac:dyDescent="0.2">
      <c r="A2030" s="48" t="s">
        <v>445</v>
      </c>
      <c r="B2030" s="59"/>
      <c r="C2030" s="66"/>
      <c r="D2030" s="66"/>
      <c r="E2030" s="67"/>
    </row>
    <row r="2031" spans="1:5" s="16" customFormat="1" ht="19.5" x14ac:dyDescent="0.2">
      <c r="A2031" s="48" t="s">
        <v>410</v>
      </c>
      <c r="B2031" s="59"/>
      <c r="C2031" s="66"/>
      <c r="D2031" s="66"/>
      <c r="E2031" s="67"/>
    </row>
    <row r="2032" spans="1:5" s="16" customFormat="1" ht="19.5" x14ac:dyDescent="0.2">
      <c r="A2032" s="48" t="s">
        <v>446</v>
      </c>
      <c r="B2032" s="59"/>
      <c r="C2032" s="66"/>
      <c r="D2032" s="66"/>
      <c r="E2032" s="67"/>
    </row>
    <row r="2033" spans="1:5" s="16" customFormat="1" ht="19.5" x14ac:dyDescent="0.2">
      <c r="A2033" s="48" t="s">
        <v>323</v>
      </c>
      <c r="B2033" s="59"/>
      <c r="C2033" s="66"/>
      <c r="D2033" s="66"/>
      <c r="E2033" s="67"/>
    </row>
    <row r="2034" spans="1:5" s="16" customFormat="1" x14ac:dyDescent="0.2">
      <c r="A2034" s="48"/>
      <c r="B2034" s="50"/>
      <c r="C2034" s="34"/>
      <c r="D2034" s="34"/>
      <c r="E2034" s="51"/>
    </row>
    <row r="2035" spans="1:5" s="16" customFormat="1" ht="19.5" x14ac:dyDescent="0.2">
      <c r="A2035" s="68">
        <v>410000</v>
      </c>
      <c r="B2035" s="53" t="s">
        <v>42</v>
      </c>
      <c r="C2035" s="69">
        <f t="shared" ref="C2035" si="465">C2036+C2041+C2053</f>
        <v>6353600</v>
      </c>
      <c r="D2035" s="69">
        <f t="shared" ref="D2035" si="466">D2036+D2041+D2053</f>
        <v>6897900</v>
      </c>
      <c r="E2035" s="70">
        <f t="shared" si="459"/>
        <v>108.56679677663057</v>
      </c>
    </row>
    <row r="2036" spans="1:5" s="16" customFormat="1" ht="19.5" x14ac:dyDescent="0.2">
      <c r="A2036" s="68">
        <v>411000</v>
      </c>
      <c r="B2036" s="53" t="s">
        <v>43</v>
      </c>
      <c r="C2036" s="69">
        <f t="shared" ref="C2036" si="467">SUM(C2037:C2040)</f>
        <v>5470100</v>
      </c>
      <c r="D2036" s="69">
        <f t="shared" ref="D2036" si="468">SUM(D2037:D2040)</f>
        <v>6022900</v>
      </c>
      <c r="E2036" s="70">
        <f t="shared" si="459"/>
        <v>110.10584815634084</v>
      </c>
    </row>
    <row r="2037" spans="1:5" s="16" customFormat="1" x14ac:dyDescent="0.2">
      <c r="A2037" s="48">
        <v>411100</v>
      </c>
      <c r="B2037" s="49" t="s">
        <v>44</v>
      </c>
      <c r="C2037" s="57">
        <v>5166100</v>
      </c>
      <c r="D2037" s="66">
        <v>5720000</v>
      </c>
      <c r="E2037" s="67">
        <f t="shared" si="459"/>
        <v>110.72182110295967</v>
      </c>
    </row>
    <row r="2038" spans="1:5" s="16" customFormat="1" ht="37.5" x14ac:dyDescent="0.2">
      <c r="A2038" s="48">
        <v>411200</v>
      </c>
      <c r="B2038" s="49" t="s">
        <v>45</v>
      </c>
      <c r="C2038" s="57">
        <v>132700</v>
      </c>
      <c r="D2038" s="66">
        <v>187000</v>
      </c>
      <c r="E2038" s="67">
        <f t="shared" si="459"/>
        <v>140.91936699321778</v>
      </c>
    </row>
    <row r="2039" spans="1:5" s="16" customFormat="1" ht="37.5" x14ac:dyDescent="0.2">
      <c r="A2039" s="48">
        <v>411300</v>
      </c>
      <c r="B2039" s="49" t="s">
        <v>46</v>
      </c>
      <c r="C2039" s="57">
        <v>108100</v>
      </c>
      <c r="D2039" s="66">
        <v>52700</v>
      </c>
      <c r="E2039" s="67">
        <f t="shared" si="459"/>
        <v>48.751156336725252</v>
      </c>
    </row>
    <row r="2040" spans="1:5" s="16" customFormat="1" x14ac:dyDescent="0.2">
      <c r="A2040" s="48">
        <v>411400</v>
      </c>
      <c r="B2040" s="49" t="s">
        <v>47</v>
      </c>
      <c r="C2040" s="57">
        <v>63200</v>
      </c>
      <c r="D2040" s="66">
        <v>63200</v>
      </c>
      <c r="E2040" s="67">
        <f t="shared" si="459"/>
        <v>100</v>
      </c>
    </row>
    <row r="2041" spans="1:5" s="16" customFormat="1" ht="19.5" x14ac:dyDescent="0.2">
      <c r="A2041" s="68">
        <v>412000</v>
      </c>
      <c r="B2041" s="59" t="s">
        <v>48</v>
      </c>
      <c r="C2041" s="69">
        <f>SUM(C2042:C2052)</f>
        <v>854500</v>
      </c>
      <c r="D2041" s="69">
        <f t="shared" ref="D2041" si="469">SUM(D2042:D2052)</f>
        <v>845000</v>
      </c>
      <c r="E2041" s="70">
        <f t="shared" si="459"/>
        <v>98.888238736102991</v>
      </c>
    </row>
    <row r="2042" spans="1:5" s="16" customFormat="1" ht="37.5" x14ac:dyDescent="0.2">
      <c r="A2042" s="48">
        <v>412200</v>
      </c>
      <c r="B2042" s="49" t="s">
        <v>50</v>
      </c>
      <c r="C2042" s="57">
        <v>385000</v>
      </c>
      <c r="D2042" s="66">
        <v>390000</v>
      </c>
      <c r="E2042" s="67">
        <f t="shared" ref="E2042:E2098" si="470">D2042/C2042*100</f>
        <v>101.29870129870129</v>
      </c>
    </row>
    <row r="2043" spans="1:5" s="16" customFormat="1" x14ac:dyDescent="0.2">
      <c r="A2043" s="48">
        <v>412300</v>
      </c>
      <c r="B2043" s="49" t="s">
        <v>51</v>
      </c>
      <c r="C2043" s="57">
        <v>84000.000000000015</v>
      </c>
      <c r="D2043" s="66">
        <v>84000</v>
      </c>
      <c r="E2043" s="67">
        <f t="shared" si="470"/>
        <v>99.999999999999972</v>
      </c>
    </row>
    <row r="2044" spans="1:5" s="16" customFormat="1" x14ac:dyDescent="0.2">
      <c r="A2044" s="48">
        <v>412400</v>
      </c>
      <c r="B2044" s="49" t="s">
        <v>53</v>
      </c>
      <c r="C2044" s="57">
        <v>57000.000000000007</v>
      </c>
      <c r="D2044" s="66">
        <v>57000</v>
      </c>
      <c r="E2044" s="67">
        <f t="shared" si="470"/>
        <v>99.999999999999986</v>
      </c>
    </row>
    <row r="2045" spans="1:5" s="16" customFormat="1" x14ac:dyDescent="0.2">
      <c r="A2045" s="48">
        <v>412500</v>
      </c>
      <c r="B2045" s="49" t="s">
        <v>55</v>
      </c>
      <c r="C2045" s="57">
        <v>50000.000000000007</v>
      </c>
      <c r="D2045" s="66">
        <v>55000</v>
      </c>
      <c r="E2045" s="67">
        <f t="shared" si="470"/>
        <v>109.99999999999999</v>
      </c>
    </row>
    <row r="2046" spans="1:5" s="16" customFormat="1" x14ac:dyDescent="0.2">
      <c r="A2046" s="48">
        <v>412600</v>
      </c>
      <c r="B2046" s="49" t="s">
        <v>56</v>
      </c>
      <c r="C2046" s="57">
        <v>75000</v>
      </c>
      <c r="D2046" s="66">
        <v>65000</v>
      </c>
      <c r="E2046" s="67">
        <f t="shared" si="470"/>
        <v>86.666666666666671</v>
      </c>
    </row>
    <row r="2047" spans="1:5" s="16" customFormat="1" x14ac:dyDescent="0.2">
      <c r="A2047" s="48">
        <v>412700</v>
      </c>
      <c r="B2047" s="49" t="s">
        <v>58</v>
      </c>
      <c r="C2047" s="57">
        <v>127000.00000000006</v>
      </c>
      <c r="D2047" s="66">
        <v>130000</v>
      </c>
      <c r="E2047" s="67">
        <f t="shared" si="470"/>
        <v>102.36220472440939</v>
      </c>
    </row>
    <row r="2048" spans="1:5" s="16" customFormat="1" x14ac:dyDescent="0.2">
      <c r="A2048" s="48">
        <v>412900</v>
      </c>
      <c r="B2048" s="60" t="s">
        <v>74</v>
      </c>
      <c r="C2048" s="57">
        <v>1000</v>
      </c>
      <c r="D2048" s="66">
        <v>1000</v>
      </c>
      <c r="E2048" s="67">
        <f t="shared" si="470"/>
        <v>100</v>
      </c>
    </row>
    <row r="2049" spans="1:5" s="16" customFormat="1" x14ac:dyDescent="0.2">
      <c r="A2049" s="48">
        <v>412900</v>
      </c>
      <c r="B2049" s="60" t="s">
        <v>75</v>
      </c>
      <c r="C2049" s="57">
        <v>53000</v>
      </c>
      <c r="D2049" s="66">
        <v>44000</v>
      </c>
      <c r="E2049" s="67">
        <f t="shared" si="470"/>
        <v>83.018867924528308</v>
      </c>
    </row>
    <row r="2050" spans="1:5" s="16" customFormat="1" x14ac:dyDescent="0.2">
      <c r="A2050" s="48">
        <v>412900</v>
      </c>
      <c r="B2050" s="60" t="s">
        <v>77</v>
      </c>
      <c r="C2050" s="57">
        <v>3000</v>
      </c>
      <c r="D2050" s="66">
        <v>5000</v>
      </c>
      <c r="E2050" s="67">
        <f t="shared" si="470"/>
        <v>166.66666666666669</v>
      </c>
    </row>
    <row r="2051" spans="1:5" s="16" customFormat="1" x14ac:dyDescent="0.2">
      <c r="A2051" s="48">
        <v>412900</v>
      </c>
      <c r="B2051" s="60" t="s">
        <v>78</v>
      </c>
      <c r="C2051" s="57">
        <v>10000</v>
      </c>
      <c r="D2051" s="66">
        <v>12000</v>
      </c>
      <c r="E2051" s="67">
        <f t="shared" si="470"/>
        <v>120</v>
      </c>
    </row>
    <row r="2052" spans="1:5" s="16" customFormat="1" x14ac:dyDescent="0.2">
      <c r="A2052" s="48">
        <v>412900</v>
      </c>
      <c r="B2052" s="49" t="s">
        <v>80</v>
      </c>
      <c r="C2052" s="57">
        <v>9500</v>
      </c>
      <c r="D2052" s="66">
        <v>2000</v>
      </c>
      <c r="E2052" s="67">
        <f t="shared" si="470"/>
        <v>21.052631578947366</v>
      </c>
    </row>
    <row r="2053" spans="1:5" s="71" customFormat="1" ht="39" x14ac:dyDescent="0.2">
      <c r="A2053" s="68">
        <v>418000</v>
      </c>
      <c r="B2053" s="59" t="s">
        <v>214</v>
      </c>
      <c r="C2053" s="69">
        <f>C2054</f>
        <v>28999.999999999996</v>
      </c>
      <c r="D2053" s="69">
        <f t="shared" ref="D2053" si="471">D2054</f>
        <v>30000</v>
      </c>
      <c r="E2053" s="70">
        <f t="shared" si="470"/>
        <v>103.44827586206897</v>
      </c>
    </row>
    <row r="2054" spans="1:5" s="16" customFormat="1" x14ac:dyDescent="0.2">
      <c r="A2054" s="48">
        <v>418400</v>
      </c>
      <c r="B2054" s="49" t="s">
        <v>216</v>
      </c>
      <c r="C2054" s="57">
        <v>28999.999999999996</v>
      </c>
      <c r="D2054" s="66">
        <v>30000</v>
      </c>
      <c r="E2054" s="67">
        <f t="shared" si="470"/>
        <v>103.44827586206897</v>
      </c>
    </row>
    <row r="2055" spans="1:5" s="16" customFormat="1" ht="19.5" x14ac:dyDescent="0.2">
      <c r="A2055" s="68">
        <v>510000</v>
      </c>
      <c r="B2055" s="59" t="s">
        <v>271</v>
      </c>
      <c r="C2055" s="69">
        <f>C2056+C2059</f>
        <v>1090000</v>
      </c>
      <c r="D2055" s="69">
        <f>D2056+D2059</f>
        <v>1110000</v>
      </c>
      <c r="E2055" s="70">
        <f t="shared" si="470"/>
        <v>101.83486238532109</v>
      </c>
    </row>
    <row r="2056" spans="1:5" s="16" customFormat="1" ht="19.5" x14ac:dyDescent="0.2">
      <c r="A2056" s="68">
        <v>511000</v>
      </c>
      <c r="B2056" s="59" t="s">
        <v>272</v>
      </c>
      <c r="C2056" s="69">
        <f t="shared" ref="C2056" si="472">SUM(C2057:C2058)</f>
        <v>230000</v>
      </c>
      <c r="D2056" s="69">
        <f t="shared" ref="D2056" si="473">SUM(D2057:D2058)</f>
        <v>230000</v>
      </c>
      <c r="E2056" s="70">
        <f t="shared" si="470"/>
        <v>100</v>
      </c>
    </row>
    <row r="2057" spans="1:5" s="16" customFormat="1" ht="18.75" customHeight="1" x14ac:dyDescent="0.2">
      <c r="A2057" s="48">
        <v>511200</v>
      </c>
      <c r="B2057" s="49" t="s">
        <v>274</v>
      </c>
      <c r="C2057" s="57">
        <v>150000</v>
      </c>
      <c r="D2057" s="66">
        <v>100000</v>
      </c>
      <c r="E2057" s="67">
        <f t="shared" si="470"/>
        <v>66.666666666666657</v>
      </c>
    </row>
    <row r="2058" spans="1:5" s="16" customFormat="1" x14ac:dyDescent="0.2">
      <c r="A2058" s="48">
        <v>511300</v>
      </c>
      <c r="B2058" s="49" t="s">
        <v>275</v>
      </c>
      <c r="C2058" s="57">
        <v>80000</v>
      </c>
      <c r="D2058" s="66">
        <v>130000</v>
      </c>
      <c r="E2058" s="67">
        <f t="shared" si="470"/>
        <v>162.5</v>
      </c>
    </row>
    <row r="2059" spans="1:5" s="71" customFormat="1" ht="19.5" x14ac:dyDescent="0.2">
      <c r="A2059" s="68">
        <v>516000</v>
      </c>
      <c r="B2059" s="59" t="s">
        <v>284</v>
      </c>
      <c r="C2059" s="69">
        <f>C2060</f>
        <v>860000</v>
      </c>
      <c r="D2059" s="69">
        <f t="shared" ref="D2059" si="474">D2060</f>
        <v>880000</v>
      </c>
      <c r="E2059" s="70">
        <f t="shared" si="470"/>
        <v>102.32558139534885</v>
      </c>
    </row>
    <row r="2060" spans="1:5" s="16" customFormat="1" x14ac:dyDescent="0.2">
      <c r="A2060" s="48">
        <v>516100</v>
      </c>
      <c r="B2060" s="49" t="s">
        <v>284</v>
      </c>
      <c r="C2060" s="57">
        <v>860000</v>
      </c>
      <c r="D2060" s="66">
        <v>880000</v>
      </c>
      <c r="E2060" s="67">
        <f t="shared" si="470"/>
        <v>102.32558139534885</v>
      </c>
    </row>
    <row r="2061" spans="1:5" s="71" customFormat="1" ht="39" x14ac:dyDescent="0.2">
      <c r="A2061" s="68">
        <v>580000</v>
      </c>
      <c r="B2061" s="59" t="s">
        <v>286</v>
      </c>
      <c r="C2061" s="69">
        <f t="shared" ref="C2061:C2062" si="475">C2062</f>
        <v>173700</v>
      </c>
      <c r="D2061" s="69">
        <f t="shared" ref="D2061:D2062" si="476">D2062</f>
        <v>173700</v>
      </c>
      <c r="E2061" s="70">
        <f t="shared" si="470"/>
        <v>100</v>
      </c>
    </row>
    <row r="2062" spans="1:5" s="71" customFormat="1" ht="39" x14ac:dyDescent="0.2">
      <c r="A2062" s="68">
        <v>581000</v>
      </c>
      <c r="B2062" s="59" t="s">
        <v>287</v>
      </c>
      <c r="C2062" s="69">
        <f t="shared" si="475"/>
        <v>173700</v>
      </c>
      <c r="D2062" s="69">
        <f t="shared" si="476"/>
        <v>173700</v>
      </c>
      <c r="E2062" s="70">
        <f t="shared" si="470"/>
        <v>100</v>
      </c>
    </row>
    <row r="2063" spans="1:5" s="16" customFormat="1" ht="37.5" x14ac:dyDescent="0.2">
      <c r="A2063" s="48">
        <v>581200</v>
      </c>
      <c r="B2063" s="49" t="s">
        <v>288</v>
      </c>
      <c r="C2063" s="57">
        <v>173700</v>
      </c>
      <c r="D2063" s="66">
        <v>173700</v>
      </c>
      <c r="E2063" s="67">
        <f t="shared" si="470"/>
        <v>100</v>
      </c>
    </row>
    <row r="2064" spans="1:5" s="71" customFormat="1" ht="19.5" x14ac:dyDescent="0.2">
      <c r="A2064" s="68">
        <v>630000</v>
      </c>
      <c r="B2064" s="59" t="s">
        <v>305</v>
      </c>
      <c r="C2064" s="69">
        <f>C2065</f>
        <v>78600</v>
      </c>
      <c r="D2064" s="69">
        <f>D2065</f>
        <v>51000</v>
      </c>
      <c r="E2064" s="70">
        <f t="shared" si="470"/>
        <v>64.885496183206101</v>
      </c>
    </row>
    <row r="2065" spans="1:5" s="71" customFormat="1" ht="19.5" x14ac:dyDescent="0.2">
      <c r="A2065" s="68">
        <v>638000</v>
      </c>
      <c r="B2065" s="59" t="s">
        <v>314</v>
      </c>
      <c r="C2065" s="69">
        <f>C2066</f>
        <v>78600</v>
      </c>
      <c r="D2065" s="69">
        <f t="shared" ref="D2065" si="477">D2066</f>
        <v>51000</v>
      </c>
      <c r="E2065" s="70">
        <f t="shared" si="470"/>
        <v>64.885496183206101</v>
      </c>
    </row>
    <row r="2066" spans="1:5" s="16" customFormat="1" x14ac:dyDescent="0.2">
      <c r="A2066" s="48">
        <v>638100</v>
      </c>
      <c r="B2066" s="49" t="s">
        <v>315</v>
      </c>
      <c r="C2066" s="57">
        <v>78600</v>
      </c>
      <c r="D2066" s="66">
        <v>51000</v>
      </c>
      <c r="E2066" s="67">
        <f t="shared" si="470"/>
        <v>64.885496183206101</v>
      </c>
    </row>
    <row r="2067" spans="1:5" s="16" customFormat="1" x14ac:dyDescent="0.2">
      <c r="A2067" s="77"/>
      <c r="B2067" s="63" t="s">
        <v>324</v>
      </c>
      <c r="C2067" s="75">
        <f>C2035+C2055+C2061+C2064</f>
        <v>7695900</v>
      </c>
      <c r="D2067" s="75">
        <f>D2035+D2055+D2061+D2064</f>
        <v>8232600</v>
      </c>
      <c r="E2067" s="76">
        <f t="shared" si="470"/>
        <v>106.97384321521849</v>
      </c>
    </row>
    <row r="2068" spans="1:5" s="16" customFormat="1" x14ac:dyDescent="0.2">
      <c r="A2068" s="32"/>
      <c r="B2068" s="33"/>
      <c r="C2068" s="34"/>
      <c r="D2068" s="34"/>
      <c r="E2068" s="51"/>
    </row>
    <row r="2069" spans="1:5" s="16" customFormat="1" x14ac:dyDescent="0.2">
      <c r="A2069" s="45"/>
      <c r="B2069" s="33"/>
      <c r="C2069" s="66"/>
      <c r="D2069" s="66"/>
      <c r="E2069" s="67"/>
    </row>
    <row r="2070" spans="1:5" s="16" customFormat="1" ht="19.5" x14ac:dyDescent="0.2">
      <c r="A2070" s="48" t="s">
        <v>447</v>
      </c>
      <c r="B2070" s="59"/>
      <c r="C2070" s="66"/>
      <c r="D2070" s="66"/>
      <c r="E2070" s="67"/>
    </row>
    <row r="2071" spans="1:5" s="16" customFormat="1" ht="19.5" x14ac:dyDescent="0.2">
      <c r="A2071" s="48" t="s">
        <v>410</v>
      </c>
      <c r="B2071" s="59"/>
      <c r="C2071" s="66"/>
      <c r="D2071" s="66"/>
      <c r="E2071" s="67"/>
    </row>
    <row r="2072" spans="1:5" s="16" customFormat="1" ht="19.5" x14ac:dyDescent="0.2">
      <c r="A2072" s="48" t="s">
        <v>448</v>
      </c>
      <c r="B2072" s="59"/>
      <c r="C2072" s="66"/>
      <c r="D2072" s="66"/>
      <c r="E2072" s="67"/>
    </row>
    <row r="2073" spans="1:5" s="16" customFormat="1" ht="19.5" x14ac:dyDescent="0.2">
      <c r="A2073" s="48" t="s">
        <v>323</v>
      </c>
      <c r="B2073" s="59"/>
      <c r="C2073" s="66"/>
      <c r="D2073" s="66"/>
      <c r="E2073" s="67"/>
    </row>
    <row r="2074" spans="1:5" s="16" customFormat="1" x14ac:dyDescent="0.2">
      <c r="A2074" s="48"/>
      <c r="B2074" s="50"/>
      <c r="C2074" s="34"/>
      <c r="D2074" s="34"/>
      <c r="E2074" s="51"/>
    </row>
    <row r="2075" spans="1:5" s="16" customFormat="1" ht="19.5" x14ac:dyDescent="0.2">
      <c r="A2075" s="68">
        <v>410000</v>
      </c>
      <c r="B2075" s="53" t="s">
        <v>42</v>
      </c>
      <c r="C2075" s="69">
        <f>C2076+C2081+C2094+C2096</f>
        <v>7148500</v>
      </c>
      <c r="D2075" s="69">
        <f>D2076+D2081+D2094+D2096</f>
        <v>7633200</v>
      </c>
      <c r="E2075" s="70">
        <f t="shared" si="470"/>
        <v>106.78044344967476</v>
      </c>
    </row>
    <row r="2076" spans="1:5" s="16" customFormat="1" ht="19.5" x14ac:dyDescent="0.2">
      <c r="A2076" s="68">
        <v>411000</v>
      </c>
      <c r="B2076" s="53" t="s">
        <v>43</v>
      </c>
      <c r="C2076" s="69">
        <f t="shared" ref="C2076" si="478">SUM(C2077:C2080)</f>
        <v>5902700</v>
      </c>
      <c r="D2076" s="69">
        <f t="shared" ref="D2076" si="479">SUM(D2077:D2080)</f>
        <v>6365200</v>
      </c>
      <c r="E2076" s="70">
        <f t="shared" si="470"/>
        <v>107.83539736052991</v>
      </c>
    </row>
    <row r="2077" spans="1:5" s="16" customFormat="1" x14ac:dyDescent="0.2">
      <c r="A2077" s="48">
        <v>411100</v>
      </c>
      <c r="B2077" s="49" t="s">
        <v>44</v>
      </c>
      <c r="C2077" s="57">
        <v>5608800</v>
      </c>
      <c r="D2077" s="66">
        <v>6078000</v>
      </c>
      <c r="E2077" s="67">
        <f t="shared" si="470"/>
        <v>108.36542575952075</v>
      </c>
    </row>
    <row r="2078" spans="1:5" s="16" customFormat="1" ht="37.5" x14ac:dyDescent="0.2">
      <c r="A2078" s="48">
        <v>411200</v>
      </c>
      <c r="B2078" s="49" t="s">
        <v>45</v>
      </c>
      <c r="C2078" s="57">
        <v>55700</v>
      </c>
      <c r="D2078" s="66">
        <v>121000</v>
      </c>
      <c r="E2078" s="67">
        <f t="shared" si="470"/>
        <v>217.23518850987432</v>
      </c>
    </row>
    <row r="2079" spans="1:5" s="16" customFormat="1" ht="37.5" x14ac:dyDescent="0.2">
      <c r="A2079" s="48">
        <v>411300</v>
      </c>
      <c r="B2079" s="49" t="s">
        <v>46</v>
      </c>
      <c r="C2079" s="57">
        <v>88200</v>
      </c>
      <c r="D2079" s="66">
        <v>99000</v>
      </c>
      <c r="E2079" s="67">
        <f t="shared" si="470"/>
        <v>112.24489795918366</v>
      </c>
    </row>
    <row r="2080" spans="1:5" s="16" customFormat="1" x14ac:dyDescent="0.2">
      <c r="A2080" s="48">
        <v>411400</v>
      </c>
      <c r="B2080" s="49" t="s">
        <v>47</v>
      </c>
      <c r="C2080" s="57">
        <v>150000</v>
      </c>
      <c r="D2080" s="66">
        <v>67200</v>
      </c>
      <c r="E2080" s="67">
        <f t="shared" si="470"/>
        <v>44.800000000000004</v>
      </c>
    </row>
    <row r="2081" spans="1:5" s="16" customFormat="1" ht="19.5" x14ac:dyDescent="0.2">
      <c r="A2081" s="68">
        <v>412000</v>
      </c>
      <c r="B2081" s="59" t="s">
        <v>48</v>
      </c>
      <c r="C2081" s="69">
        <f>SUM(C2082:C2093)</f>
        <v>1192300</v>
      </c>
      <c r="D2081" s="69">
        <f>SUM(D2082:D2093)</f>
        <v>1213000</v>
      </c>
      <c r="E2081" s="70">
        <f t="shared" si="470"/>
        <v>101.7361402331628</v>
      </c>
    </row>
    <row r="2082" spans="1:5" s="16" customFormat="1" x14ac:dyDescent="0.2">
      <c r="A2082" s="48">
        <v>412100</v>
      </c>
      <c r="B2082" s="49" t="s">
        <v>49</v>
      </c>
      <c r="C2082" s="57">
        <v>1200</v>
      </c>
      <c r="D2082" s="66">
        <v>1200</v>
      </c>
      <c r="E2082" s="67">
        <f t="shared" si="470"/>
        <v>100</v>
      </c>
    </row>
    <row r="2083" spans="1:5" s="16" customFormat="1" ht="37.5" x14ac:dyDescent="0.2">
      <c r="A2083" s="48">
        <v>412200</v>
      </c>
      <c r="B2083" s="49" t="s">
        <v>50</v>
      </c>
      <c r="C2083" s="57">
        <v>760000</v>
      </c>
      <c r="D2083" s="66">
        <v>770000</v>
      </c>
      <c r="E2083" s="67">
        <f t="shared" si="470"/>
        <v>101.31578947368421</v>
      </c>
    </row>
    <row r="2084" spans="1:5" s="16" customFormat="1" x14ac:dyDescent="0.2">
      <c r="A2084" s="48">
        <v>412300</v>
      </c>
      <c r="B2084" s="49" t="s">
        <v>51</v>
      </c>
      <c r="C2084" s="57">
        <v>38200.000000000007</v>
      </c>
      <c r="D2084" s="66">
        <v>39000</v>
      </c>
      <c r="E2084" s="67">
        <f t="shared" si="470"/>
        <v>102.09424083769632</v>
      </c>
    </row>
    <row r="2085" spans="1:5" s="16" customFormat="1" x14ac:dyDescent="0.2">
      <c r="A2085" s="48">
        <v>412400</v>
      </c>
      <c r="B2085" s="49" t="s">
        <v>53</v>
      </c>
      <c r="C2085" s="57">
        <v>95800</v>
      </c>
      <c r="D2085" s="66">
        <v>97000</v>
      </c>
      <c r="E2085" s="67">
        <f t="shared" si="470"/>
        <v>101.25260960334029</v>
      </c>
    </row>
    <row r="2086" spans="1:5" s="16" customFormat="1" x14ac:dyDescent="0.2">
      <c r="A2086" s="48">
        <v>412500</v>
      </c>
      <c r="B2086" s="49" t="s">
        <v>55</v>
      </c>
      <c r="C2086" s="57">
        <v>9500</v>
      </c>
      <c r="D2086" s="66">
        <v>9800</v>
      </c>
      <c r="E2086" s="67">
        <f t="shared" si="470"/>
        <v>103.15789473684211</v>
      </c>
    </row>
    <row r="2087" spans="1:5" s="16" customFormat="1" x14ac:dyDescent="0.2">
      <c r="A2087" s="48">
        <v>412600</v>
      </c>
      <c r="B2087" s="49" t="s">
        <v>56</v>
      </c>
      <c r="C2087" s="57">
        <v>9000</v>
      </c>
      <c r="D2087" s="66">
        <v>9000</v>
      </c>
      <c r="E2087" s="67">
        <f t="shared" si="470"/>
        <v>100</v>
      </c>
    </row>
    <row r="2088" spans="1:5" s="16" customFormat="1" x14ac:dyDescent="0.2">
      <c r="A2088" s="48">
        <v>412700</v>
      </c>
      <c r="B2088" s="49" t="s">
        <v>58</v>
      </c>
      <c r="C2088" s="57">
        <v>191100</v>
      </c>
      <c r="D2088" s="66">
        <v>200000</v>
      </c>
      <c r="E2088" s="67">
        <f t="shared" si="470"/>
        <v>104.65724751439036</v>
      </c>
    </row>
    <row r="2089" spans="1:5" s="16" customFormat="1" x14ac:dyDescent="0.2">
      <c r="A2089" s="48">
        <v>412900</v>
      </c>
      <c r="B2089" s="60" t="s">
        <v>74</v>
      </c>
      <c r="C2089" s="57">
        <v>999.99999999999977</v>
      </c>
      <c r="D2089" s="66">
        <v>999.99999999999977</v>
      </c>
      <c r="E2089" s="67">
        <f t="shared" si="470"/>
        <v>100</v>
      </c>
    </row>
    <row r="2090" spans="1:5" s="16" customFormat="1" x14ac:dyDescent="0.2">
      <c r="A2090" s="48">
        <v>412900</v>
      </c>
      <c r="B2090" s="60" t="s">
        <v>75</v>
      </c>
      <c r="C2090" s="57">
        <v>68000</v>
      </c>
      <c r="D2090" s="66">
        <v>68000</v>
      </c>
      <c r="E2090" s="67">
        <f t="shared" si="470"/>
        <v>100</v>
      </c>
    </row>
    <row r="2091" spans="1:5" s="16" customFormat="1" x14ac:dyDescent="0.2">
      <c r="A2091" s="48">
        <v>412900</v>
      </c>
      <c r="B2091" s="60" t="s">
        <v>77</v>
      </c>
      <c r="C2091" s="57">
        <v>7000</v>
      </c>
      <c r="D2091" s="66">
        <v>7000</v>
      </c>
      <c r="E2091" s="67">
        <f t="shared" si="470"/>
        <v>100</v>
      </c>
    </row>
    <row r="2092" spans="1:5" s="16" customFormat="1" x14ac:dyDescent="0.2">
      <c r="A2092" s="48">
        <v>412900</v>
      </c>
      <c r="B2092" s="60" t="s">
        <v>78</v>
      </c>
      <c r="C2092" s="57">
        <v>11400</v>
      </c>
      <c r="D2092" s="66">
        <v>11000</v>
      </c>
      <c r="E2092" s="67">
        <f t="shared" si="470"/>
        <v>96.491228070175438</v>
      </c>
    </row>
    <row r="2093" spans="1:5" s="16" customFormat="1" x14ac:dyDescent="0.2">
      <c r="A2093" s="48">
        <v>412900</v>
      </c>
      <c r="B2093" s="49" t="s">
        <v>80</v>
      </c>
      <c r="C2093" s="57">
        <v>100</v>
      </c>
      <c r="D2093" s="66">
        <v>0</v>
      </c>
      <c r="E2093" s="67">
        <f t="shared" si="470"/>
        <v>0</v>
      </c>
    </row>
    <row r="2094" spans="1:5" s="71" customFormat="1" ht="19.5" x14ac:dyDescent="0.2">
      <c r="A2094" s="68">
        <v>413000</v>
      </c>
      <c r="B2094" s="59" t="s">
        <v>99</v>
      </c>
      <c r="C2094" s="69">
        <f>C2095</f>
        <v>15000.000000000047</v>
      </c>
      <c r="D2094" s="69">
        <f t="shared" ref="D2094" si="480">D2095</f>
        <v>15000</v>
      </c>
      <c r="E2094" s="70">
        <f t="shared" si="470"/>
        <v>99.999999999999687</v>
      </c>
    </row>
    <row r="2095" spans="1:5" s="16" customFormat="1" x14ac:dyDescent="0.2">
      <c r="A2095" s="48">
        <v>413900</v>
      </c>
      <c r="B2095" s="49" t="s">
        <v>108</v>
      </c>
      <c r="C2095" s="57">
        <v>15000.000000000047</v>
      </c>
      <c r="D2095" s="66">
        <v>15000</v>
      </c>
      <c r="E2095" s="67">
        <f t="shared" si="470"/>
        <v>99.999999999999687</v>
      </c>
    </row>
    <row r="2096" spans="1:5" s="71" customFormat="1" ht="39" x14ac:dyDescent="0.2">
      <c r="A2096" s="68">
        <v>418000</v>
      </c>
      <c r="B2096" s="59" t="s">
        <v>214</v>
      </c>
      <c r="C2096" s="69">
        <f>C2097</f>
        <v>38500</v>
      </c>
      <c r="D2096" s="69">
        <f t="shared" ref="D2096" si="481">D2097</f>
        <v>40000</v>
      </c>
      <c r="E2096" s="70">
        <f t="shared" si="470"/>
        <v>103.89610389610388</v>
      </c>
    </row>
    <row r="2097" spans="1:5" s="16" customFormat="1" x14ac:dyDescent="0.2">
      <c r="A2097" s="48">
        <v>418400</v>
      </c>
      <c r="B2097" s="49" t="s">
        <v>216</v>
      </c>
      <c r="C2097" s="57">
        <v>38500</v>
      </c>
      <c r="D2097" s="66">
        <v>40000</v>
      </c>
      <c r="E2097" s="67">
        <f t="shared" si="470"/>
        <v>103.89610389610388</v>
      </c>
    </row>
    <row r="2098" spans="1:5" s="16" customFormat="1" ht="19.5" x14ac:dyDescent="0.2">
      <c r="A2098" s="68">
        <v>510000</v>
      </c>
      <c r="B2098" s="59" t="s">
        <v>271</v>
      </c>
      <c r="C2098" s="69">
        <f t="shared" ref="C2098" si="482">C2099+C2102</f>
        <v>510000</v>
      </c>
      <c r="D2098" s="69">
        <f t="shared" ref="D2098" si="483">D2099+D2102</f>
        <v>830000</v>
      </c>
      <c r="E2098" s="70">
        <f t="shared" si="470"/>
        <v>162.74509803921569</v>
      </c>
    </row>
    <row r="2099" spans="1:5" s="16" customFormat="1" ht="19.5" x14ac:dyDescent="0.2">
      <c r="A2099" s="68">
        <v>511000</v>
      </c>
      <c r="B2099" s="59" t="s">
        <v>272</v>
      </c>
      <c r="C2099" s="69">
        <f t="shared" ref="C2099" si="484">SUM(C2100:C2101)</f>
        <v>30000</v>
      </c>
      <c r="D2099" s="69">
        <f t="shared" ref="D2099" si="485">SUM(D2100:D2101)</f>
        <v>350000</v>
      </c>
      <c r="E2099" s="70"/>
    </row>
    <row r="2100" spans="1:5" s="16" customFormat="1" ht="18.75" customHeight="1" x14ac:dyDescent="0.2">
      <c r="A2100" s="48">
        <v>511200</v>
      </c>
      <c r="B2100" s="49" t="s">
        <v>274</v>
      </c>
      <c r="C2100" s="57">
        <v>30000</v>
      </c>
      <c r="D2100" s="66">
        <v>200000</v>
      </c>
      <c r="E2100" s="67"/>
    </row>
    <row r="2101" spans="1:5" s="16" customFormat="1" x14ac:dyDescent="0.2">
      <c r="A2101" s="48">
        <v>511300</v>
      </c>
      <c r="B2101" s="49" t="s">
        <v>275</v>
      </c>
      <c r="C2101" s="57">
        <v>0</v>
      </c>
      <c r="D2101" s="66">
        <v>150000</v>
      </c>
      <c r="E2101" s="67">
        <v>0</v>
      </c>
    </row>
    <row r="2102" spans="1:5" s="71" customFormat="1" ht="19.5" x14ac:dyDescent="0.2">
      <c r="A2102" s="68">
        <v>516000</v>
      </c>
      <c r="B2102" s="59" t="s">
        <v>284</v>
      </c>
      <c r="C2102" s="69">
        <f>C2103</f>
        <v>480000</v>
      </c>
      <c r="D2102" s="69">
        <f t="shared" ref="D2102" si="486">D2103</f>
        <v>480000</v>
      </c>
      <c r="E2102" s="70">
        <f t="shared" ref="E2102:E2151" si="487">D2102/C2102*100</f>
        <v>100</v>
      </c>
    </row>
    <row r="2103" spans="1:5" s="16" customFormat="1" x14ac:dyDescent="0.2">
      <c r="A2103" s="48">
        <v>516100</v>
      </c>
      <c r="B2103" s="49" t="s">
        <v>284</v>
      </c>
      <c r="C2103" s="57">
        <v>480000</v>
      </c>
      <c r="D2103" s="66">
        <v>480000</v>
      </c>
      <c r="E2103" s="67">
        <f t="shared" si="487"/>
        <v>100</v>
      </c>
    </row>
    <row r="2104" spans="1:5" s="71" customFormat="1" ht="39" x14ac:dyDescent="0.2">
      <c r="A2104" s="68">
        <v>580000</v>
      </c>
      <c r="B2104" s="59" t="s">
        <v>286</v>
      </c>
      <c r="C2104" s="69">
        <f t="shared" ref="C2104:C2105" si="488">C2105</f>
        <v>180000</v>
      </c>
      <c r="D2104" s="69">
        <f t="shared" ref="D2104:D2105" si="489">D2105</f>
        <v>180000</v>
      </c>
      <c r="E2104" s="70">
        <f t="shared" si="487"/>
        <v>100</v>
      </c>
    </row>
    <row r="2105" spans="1:5" s="71" customFormat="1" ht="39" x14ac:dyDescent="0.2">
      <c r="A2105" s="68">
        <v>581000</v>
      </c>
      <c r="B2105" s="59" t="s">
        <v>287</v>
      </c>
      <c r="C2105" s="69">
        <f t="shared" si="488"/>
        <v>180000</v>
      </c>
      <c r="D2105" s="69">
        <f t="shared" si="489"/>
        <v>180000</v>
      </c>
      <c r="E2105" s="70">
        <f t="shared" si="487"/>
        <v>100</v>
      </c>
    </row>
    <row r="2106" spans="1:5" s="16" customFormat="1" ht="37.5" x14ac:dyDescent="0.2">
      <c r="A2106" s="48">
        <v>581200</v>
      </c>
      <c r="B2106" s="49" t="s">
        <v>288</v>
      </c>
      <c r="C2106" s="57">
        <v>180000</v>
      </c>
      <c r="D2106" s="66">
        <v>180000</v>
      </c>
      <c r="E2106" s="67">
        <f t="shared" si="487"/>
        <v>100</v>
      </c>
    </row>
    <row r="2107" spans="1:5" s="71" customFormat="1" ht="19.5" x14ac:dyDescent="0.2">
      <c r="A2107" s="68">
        <v>630000</v>
      </c>
      <c r="B2107" s="59" t="s">
        <v>305</v>
      </c>
      <c r="C2107" s="69">
        <f>C2108</f>
        <v>55000</v>
      </c>
      <c r="D2107" s="69">
        <f>D2108</f>
        <v>55000</v>
      </c>
      <c r="E2107" s="70">
        <f t="shared" si="487"/>
        <v>100</v>
      </c>
    </row>
    <row r="2108" spans="1:5" s="71" customFormat="1" ht="19.5" x14ac:dyDescent="0.2">
      <c r="A2108" s="68">
        <v>638000</v>
      </c>
      <c r="B2108" s="59" t="s">
        <v>314</v>
      </c>
      <c r="C2108" s="69">
        <f>C2109</f>
        <v>55000</v>
      </c>
      <c r="D2108" s="69">
        <f t="shared" ref="D2108" si="490">D2109</f>
        <v>55000</v>
      </c>
      <c r="E2108" s="70">
        <f t="shared" si="487"/>
        <v>100</v>
      </c>
    </row>
    <row r="2109" spans="1:5" s="16" customFormat="1" x14ac:dyDescent="0.2">
      <c r="A2109" s="48">
        <v>638100</v>
      </c>
      <c r="B2109" s="49" t="s">
        <v>315</v>
      </c>
      <c r="C2109" s="57">
        <v>55000</v>
      </c>
      <c r="D2109" s="66">
        <v>55000</v>
      </c>
      <c r="E2109" s="67">
        <f t="shared" si="487"/>
        <v>100</v>
      </c>
    </row>
    <row r="2110" spans="1:5" s="16" customFormat="1" x14ac:dyDescent="0.2">
      <c r="A2110" s="77"/>
      <c r="B2110" s="63" t="s">
        <v>324</v>
      </c>
      <c r="C2110" s="75">
        <f>C2075+C2098+C2107+C2104</f>
        <v>7893500</v>
      </c>
      <c r="D2110" s="75">
        <f>D2075+D2098+D2107+D2104</f>
        <v>8698200</v>
      </c>
      <c r="E2110" s="76">
        <f t="shared" si="487"/>
        <v>110.19446379932856</v>
      </c>
    </row>
    <row r="2111" spans="1:5" s="16" customFormat="1" x14ac:dyDescent="0.2">
      <c r="A2111" s="32"/>
      <c r="B2111" s="33"/>
      <c r="C2111" s="34"/>
      <c r="D2111" s="34"/>
      <c r="E2111" s="51"/>
    </row>
    <row r="2112" spans="1:5" s="16" customFormat="1" x14ac:dyDescent="0.2">
      <c r="A2112" s="45"/>
      <c r="B2112" s="33"/>
      <c r="C2112" s="66"/>
      <c r="D2112" s="66"/>
      <c r="E2112" s="67"/>
    </row>
    <row r="2113" spans="1:5" s="16" customFormat="1" ht="19.5" x14ac:dyDescent="0.2">
      <c r="A2113" s="48" t="s">
        <v>449</v>
      </c>
      <c r="B2113" s="59"/>
      <c r="C2113" s="66"/>
      <c r="D2113" s="66"/>
      <c r="E2113" s="67"/>
    </row>
    <row r="2114" spans="1:5" s="16" customFormat="1" ht="19.5" x14ac:dyDescent="0.2">
      <c r="A2114" s="48" t="s">
        <v>410</v>
      </c>
      <c r="B2114" s="59"/>
      <c r="C2114" s="66"/>
      <c r="D2114" s="66"/>
      <c r="E2114" s="67"/>
    </row>
    <row r="2115" spans="1:5" s="16" customFormat="1" ht="19.5" x14ac:dyDescent="0.2">
      <c r="A2115" s="48" t="s">
        <v>450</v>
      </c>
      <c r="B2115" s="59"/>
      <c r="C2115" s="66"/>
      <c r="D2115" s="66"/>
      <c r="E2115" s="67"/>
    </row>
    <row r="2116" spans="1:5" s="16" customFormat="1" ht="19.5" x14ac:dyDescent="0.2">
      <c r="A2116" s="48" t="s">
        <v>323</v>
      </c>
      <c r="B2116" s="59"/>
      <c r="C2116" s="66"/>
      <c r="D2116" s="66"/>
      <c r="E2116" s="67"/>
    </row>
    <row r="2117" spans="1:5" s="16" customFormat="1" x14ac:dyDescent="0.2">
      <c r="A2117" s="48"/>
      <c r="B2117" s="50"/>
      <c r="C2117" s="34"/>
      <c r="D2117" s="34"/>
      <c r="E2117" s="51"/>
    </row>
    <row r="2118" spans="1:5" s="16" customFormat="1" ht="19.5" x14ac:dyDescent="0.2">
      <c r="A2118" s="68">
        <v>410000</v>
      </c>
      <c r="B2118" s="53" t="s">
        <v>42</v>
      </c>
      <c r="C2118" s="69">
        <f>C2119+C2124+C2135+C2137</f>
        <v>3314200</v>
      </c>
      <c r="D2118" s="69">
        <f>D2119+D2124+D2135+D2137</f>
        <v>3596800</v>
      </c>
      <c r="E2118" s="70">
        <f t="shared" si="487"/>
        <v>108.52694466236197</v>
      </c>
    </row>
    <row r="2119" spans="1:5" s="16" customFormat="1" ht="19.5" x14ac:dyDescent="0.2">
      <c r="A2119" s="68">
        <v>411000</v>
      </c>
      <c r="B2119" s="53" t="s">
        <v>43</v>
      </c>
      <c r="C2119" s="69">
        <f t="shared" ref="C2119" si="491">SUM(C2120:C2123)</f>
        <v>3052100</v>
      </c>
      <c r="D2119" s="69">
        <f t="shared" ref="D2119" si="492">SUM(D2120:D2123)</f>
        <v>3314500</v>
      </c>
      <c r="E2119" s="70">
        <f t="shared" si="487"/>
        <v>108.59735919530816</v>
      </c>
    </row>
    <row r="2120" spans="1:5" s="16" customFormat="1" x14ac:dyDescent="0.2">
      <c r="A2120" s="48">
        <v>411100</v>
      </c>
      <c r="B2120" s="49" t="s">
        <v>44</v>
      </c>
      <c r="C2120" s="57">
        <v>2843000</v>
      </c>
      <c r="D2120" s="66">
        <v>3060000</v>
      </c>
      <c r="E2120" s="67">
        <f t="shared" si="487"/>
        <v>107.63278227224762</v>
      </c>
    </row>
    <row r="2121" spans="1:5" s="16" customFormat="1" ht="37.5" x14ac:dyDescent="0.2">
      <c r="A2121" s="48">
        <v>411200</v>
      </c>
      <c r="B2121" s="49" t="s">
        <v>45</v>
      </c>
      <c r="C2121" s="57">
        <v>80100</v>
      </c>
      <c r="D2121" s="66">
        <v>114500</v>
      </c>
      <c r="E2121" s="67">
        <f t="shared" si="487"/>
        <v>142.94631710362046</v>
      </c>
    </row>
    <row r="2122" spans="1:5" s="16" customFormat="1" ht="37.5" x14ac:dyDescent="0.2">
      <c r="A2122" s="48">
        <v>411300</v>
      </c>
      <c r="B2122" s="49" t="s">
        <v>46</v>
      </c>
      <c r="C2122" s="57">
        <v>48500</v>
      </c>
      <c r="D2122" s="66">
        <v>60000</v>
      </c>
      <c r="E2122" s="67">
        <f t="shared" si="487"/>
        <v>123.71134020618557</v>
      </c>
    </row>
    <row r="2123" spans="1:5" s="16" customFormat="1" x14ac:dyDescent="0.2">
      <c r="A2123" s="48">
        <v>411400</v>
      </c>
      <c r="B2123" s="49" t="s">
        <v>47</v>
      </c>
      <c r="C2123" s="57">
        <v>80500</v>
      </c>
      <c r="D2123" s="66">
        <v>80000</v>
      </c>
      <c r="E2123" s="67">
        <f t="shared" si="487"/>
        <v>99.378881987577643</v>
      </c>
    </row>
    <row r="2124" spans="1:5" s="16" customFormat="1" ht="19.5" x14ac:dyDescent="0.2">
      <c r="A2124" s="68">
        <v>412000</v>
      </c>
      <c r="B2124" s="59" t="s">
        <v>48</v>
      </c>
      <c r="C2124" s="69">
        <f>SUM(C2125:C2134)</f>
        <v>237299.99999999997</v>
      </c>
      <c r="D2124" s="69">
        <f>SUM(D2125:D2134)</f>
        <v>254300</v>
      </c>
      <c r="E2124" s="70">
        <f t="shared" si="487"/>
        <v>107.16392751790984</v>
      </c>
    </row>
    <row r="2125" spans="1:5" s="16" customFormat="1" ht="37.5" x14ac:dyDescent="0.2">
      <c r="A2125" s="48">
        <v>412200</v>
      </c>
      <c r="B2125" s="49" t="s">
        <v>50</v>
      </c>
      <c r="C2125" s="57">
        <v>110500</v>
      </c>
      <c r="D2125" s="66">
        <v>120000</v>
      </c>
      <c r="E2125" s="67">
        <f t="shared" si="487"/>
        <v>108.5972850678733</v>
      </c>
    </row>
    <row r="2126" spans="1:5" s="16" customFormat="1" x14ac:dyDescent="0.2">
      <c r="A2126" s="48">
        <v>412300</v>
      </c>
      <c r="B2126" s="49" t="s">
        <v>51</v>
      </c>
      <c r="C2126" s="57">
        <v>25499.999999999964</v>
      </c>
      <c r="D2126" s="66">
        <v>26000</v>
      </c>
      <c r="E2126" s="67">
        <f t="shared" si="487"/>
        <v>101.96078431372564</v>
      </c>
    </row>
    <row r="2127" spans="1:5" s="16" customFormat="1" x14ac:dyDescent="0.2">
      <c r="A2127" s="48">
        <v>412400</v>
      </c>
      <c r="B2127" s="49" t="s">
        <v>53</v>
      </c>
      <c r="C2127" s="57">
        <v>19300</v>
      </c>
      <c r="D2127" s="66">
        <v>19300</v>
      </c>
      <c r="E2127" s="67">
        <f t="shared" si="487"/>
        <v>100</v>
      </c>
    </row>
    <row r="2128" spans="1:5" s="16" customFormat="1" x14ac:dyDescent="0.2">
      <c r="A2128" s="48">
        <v>412500</v>
      </c>
      <c r="B2128" s="49" t="s">
        <v>55</v>
      </c>
      <c r="C2128" s="57">
        <v>11000</v>
      </c>
      <c r="D2128" s="66">
        <v>15000</v>
      </c>
      <c r="E2128" s="67">
        <f t="shared" si="487"/>
        <v>136.36363636363635</v>
      </c>
    </row>
    <row r="2129" spans="1:5" s="16" customFormat="1" x14ac:dyDescent="0.2">
      <c r="A2129" s="48">
        <v>412600</v>
      </c>
      <c r="B2129" s="49" t="s">
        <v>56</v>
      </c>
      <c r="C2129" s="57">
        <v>15000.000000000004</v>
      </c>
      <c r="D2129" s="66">
        <v>20000</v>
      </c>
      <c r="E2129" s="67">
        <f t="shared" si="487"/>
        <v>133.33333333333331</v>
      </c>
    </row>
    <row r="2130" spans="1:5" s="16" customFormat="1" x14ac:dyDescent="0.2">
      <c r="A2130" s="48">
        <v>412700</v>
      </c>
      <c r="B2130" s="49" t="s">
        <v>58</v>
      </c>
      <c r="C2130" s="57">
        <v>33000</v>
      </c>
      <c r="D2130" s="66">
        <v>33000</v>
      </c>
      <c r="E2130" s="67">
        <f t="shared" si="487"/>
        <v>100</v>
      </c>
    </row>
    <row r="2131" spans="1:5" s="16" customFormat="1" x14ac:dyDescent="0.2">
      <c r="A2131" s="48">
        <v>412900</v>
      </c>
      <c r="B2131" s="60" t="s">
        <v>74</v>
      </c>
      <c r="C2131" s="57">
        <v>2000</v>
      </c>
      <c r="D2131" s="66">
        <v>2000</v>
      </c>
      <c r="E2131" s="67">
        <f t="shared" si="487"/>
        <v>100</v>
      </c>
    </row>
    <row r="2132" spans="1:5" s="16" customFormat="1" x14ac:dyDescent="0.2">
      <c r="A2132" s="48">
        <v>412900</v>
      </c>
      <c r="B2132" s="60" t="s">
        <v>75</v>
      </c>
      <c r="C2132" s="57">
        <v>6000</v>
      </c>
      <c r="D2132" s="66">
        <v>6000</v>
      </c>
      <c r="E2132" s="67">
        <f t="shared" si="487"/>
        <v>100</v>
      </c>
    </row>
    <row r="2133" spans="1:5" s="16" customFormat="1" x14ac:dyDescent="0.2">
      <c r="A2133" s="48">
        <v>412900</v>
      </c>
      <c r="B2133" s="60" t="s">
        <v>77</v>
      </c>
      <c r="C2133" s="57">
        <v>5000</v>
      </c>
      <c r="D2133" s="66">
        <v>2000</v>
      </c>
      <c r="E2133" s="67">
        <f t="shared" si="487"/>
        <v>40</v>
      </c>
    </row>
    <row r="2134" spans="1:5" s="16" customFormat="1" x14ac:dyDescent="0.2">
      <c r="A2134" s="48">
        <v>412900</v>
      </c>
      <c r="B2134" s="60" t="s">
        <v>78</v>
      </c>
      <c r="C2134" s="57">
        <v>9999.9999999999964</v>
      </c>
      <c r="D2134" s="66">
        <v>11000</v>
      </c>
      <c r="E2134" s="67">
        <f t="shared" si="487"/>
        <v>110.00000000000003</v>
      </c>
    </row>
    <row r="2135" spans="1:5" s="71" customFormat="1" ht="19.5" x14ac:dyDescent="0.2">
      <c r="A2135" s="68">
        <v>413000</v>
      </c>
      <c r="B2135" s="59" t="s">
        <v>99</v>
      </c>
      <c r="C2135" s="69">
        <f>C2136</f>
        <v>3000</v>
      </c>
      <c r="D2135" s="69">
        <f t="shared" ref="D2135" si="493">D2136</f>
        <v>3000</v>
      </c>
      <c r="E2135" s="70">
        <f t="shared" si="487"/>
        <v>100</v>
      </c>
    </row>
    <row r="2136" spans="1:5" s="16" customFormat="1" x14ac:dyDescent="0.2">
      <c r="A2136" s="48">
        <v>413900</v>
      </c>
      <c r="B2136" s="49" t="s">
        <v>108</v>
      </c>
      <c r="C2136" s="57">
        <v>3000</v>
      </c>
      <c r="D2136" s="66">
        <v>3000</v>
      </c>
      <c r="E2136" s="67">
        <f t="shared" si="487"/>
        <v>100</v>
      </c>
    </row>
    <row r="2137" spans="1:5" s="71" customFormat="1" ht="39" x14ac:dyDescent="0.2">
      <c r="A2137" s="68">
        <v>418000</v>
      </c>
      <c r="B2137" s="59" t="s">
        <v>214</v>
      </c>
      <c r="C2137" s="69">
        <f>C2138</f>
        <v>21800.000000000007</v>
      </c>
      <c r="D2137" s="69">
        <f t="shared" ref="D2137" si="494">D2138</f>
        <v>25000</v>
      </c>
      <c r="E2137" s="70">
        <f t="shared" si="487"/>
        <v>114.67889908256876</v>
      </c>
    </row>
    <row r="2138" spans="1:5" s="16" customFormat="1" x14ac:dyDescent="0.2">
      <c r="A2138" s="48">
        <v>418400</v>
      </c>
      <c r="B2138" s="49" t="s">
        <v>216</v>
      </c>
      <c r="C2138" s="57">
        <v>21800.000000000007</v>
      </c>
      <c r="D2138" s="66">
        <v>25000</v>
      </c>
      <c r="E2138" s="67">
        <f t="shared" si="487"/>
        <v>114.67889908256876</v>
      </c>
    </row>
    <row r="2139" spans="1:5" s="71" customFormat="1" ht="19.5" x14ac:dyDescent="0.2">
      <c r="A2139" s="68">
        <v>510000</v>
      </c>
      <c r="B2139" s="59" t="s">
        <v>271</v>
      </c>
      <c r="C2139" s="69">
        <f>C2143+C2140</f>
        <v>220000</v>
      </c>
      <c r="D2139" s="69">
        <f>D2143+D2140</f>
        <v>1230000</v>
      </c>
      <c r="E2139" s="70"/>
    </row>
    <row r="2140" spans="1:5" s="71" customFormat="1" ht="19.5" x14ac:dyDescent="0.2">
      <c r="A2140" s="68">
        <v>511000</v>
      </c>
      <c r="B2140" s="59" t="s">
        <v>272</v>
      </c>
      <c r="C2140" s="69">
        <f>SUM(C2141:C2142)</f>
        <v>0</v>
      </c>
      <c r="D2140" s="69">
        <f>SUM(D2141:D2142)</f>
        <v>1000000</v>
      </c>
      <c r="E2140" s="70">
        <v>0</v>
      </c>
    </row>
    <row r="2141" spans="1:5" s="16" customFormat="1" x14ac:dyDescent="0.2">
      <c r="A2141" s="48">
        <v>511100</v>
      </c>
      <c r="B2141" s="49" t="s">
        <v>273</v>
      </c>
      <c r="C2141" s="57">
        <v>0</v>
      </c>
      <c r="D2141" s="66">
        <v>550000</v>
      </c>
      <c r="E2141" s="67">
        <v>0</v>
      </c>
    </row>
    <row r="2142" spans="1:5" s="16" customFormat="1" x14ac:dyDescent="0.2">
      <c r="A2142" s="48">
        <v>511300</v>
      </c>
      <c r="B2142" s="49" t="s">
        <v>275</v>
      </c>
      <c r="C2142" s="57">
        <v>0</v>
      </c>
      <c r="D2142" s="66">
        <v>450000</v>
      </c>
      <c r="E2142" s="67">
        <v>0</v>
      </c>
    </row>
    <row r="2143" spans="1:5" s="71" customFormat="1" ht="19.5" x14ac:dyDescent="0.2">
      <c r="A2143" s="68">
        <v>516000</v>
      </c>
      <c r="B2143" s="59" t="s">
        <v>284</v>
      </c>
      <c r="C2143" s="69">
        <f>C2144</f>
        <v>220000</v>
      </c>
      <c r="D2143" s="69">
        <f t="shared" ref="D2143" si="495">D2144</f>
        <v>230000</v>
      </c>
      <c r="E2143" s="70">
        <f t="shared" si="487"/>
        <v>104.54545454545455</v>
      </c>
    </row>
    <row r="2144" spans="1:5" s="16" customFormat="1" x14ac:dyDescent="0.2">
      <c r="A2144" s="48">
        <v>516100</v>
      </c>
      <c r="B2144" s="49" t="s">
        <v>284</v>
      </c>
      <c r="C2144" s="57">
        <v>220000</v>
      </c>
      <c r="D2144" s="66">
        <v>230000</v>
      </c>
      <c r="E2144" s="67">
        <f t="shared" si="487"/>
        <v>104.54545454545455</v>
      </c>
    </row>
    <row r="2145" spans="1:5" s="71" customFormat="1" ht="39" x14ac:dyDescent="0.2">
      <c r="A2145" s="68">
        <v>580000</v>
      </c>
      <c r="B2145" s="59" t="s">
        <v>286</v>
      </c>
      <c r="C2145" s="69">
        <f t="shared" ref="C2145:C2146" si="496">C2146</f>
        <v>28200.000000000004</v>
      </c>
      <c r="D2145" s="69">
        <f t="shared" ref="D2145:D2146" si="497">D2146</f>
        <v>30000</v>
      </c>
      <c r="E2145" s="70">
        <f t="shared" si="487"/>
        <v>106.38297872340424</v>
      </c>
    </row>
    <row r="2146" spans="1:5" s="71" customFormat="1" ht="39" x14ac:dyDescent="0.2">
      <c r="A2146" s="68">
        <v>581000</v>
      </c>
      <c r="B2146" s="59" t="s">
        <v>287</v>
      </c>
      <c r="C2146" s="69">
        <f t="shared" si="496"/>
        <v>28200.000000000004</v>
      </c>
      <c r="D2146" s="69">
        <f t="shared" si="497"/>
        <v>30000</v>
      </c>
      <c r="E2146" s="70">
        <f t="shared" si="487"/>
        <v>106.38297872340424</v>
      </c>
    </row>
    <row r="2147" spans="1:5" s="16" customFormat="1" ht="37.5" x14ac:dyDescent="0.2">
      <c r="A2147" s="48">
        <v>581200</v>
      </c>
      <c r="B2147" s="49" t="s">
        <v>288</v>
      </c>
      <c r="C2147" s="57">
        <v>28200.000000000004</v>
      </c>
      <c r="D2147" s="66">
        <v>30000</v>
      </c>
      <c r="E2147" s="67">
        <f t="shared" si="487"/>
        <v>106.38297872340424</v>
      </c>
    </row>
    <row r="2148" spans="1:5" s="71" customFormat="1" ht="19.5" x14ac:dyDescent="0.2">
      <c r="A2148" s="68">
        <v>630000</v>
      </c>
      <c r="B2148" s="59" t="s">
        <v>305</v>
      </c>
      <c r="C2148" s="69">
        <f>C2149</f>
        <v>40000</v>
      </c>
      <c r="D2148" s="69">
        <f>D2149</f>
        <v>50000</v>
      </c>
      <c r="E2148" s="70">
        <f t="shared" si="487"/>
        <v>125</v>
      </c>
    </row>
    <row r="2149" spans="1:5" s="71" customFormat="1" ht="19.5" x14ac:dyDescent="0.2">
      <c r="A2149" s="68">
        <v>638000</v>
      </c>
      <c r="B2149" s="59" t="s">
        <v>314</v>
      </c>
      <c r="C2149" s="69">
        <f>C2150</f>
        <v>40000</v>
      </c>
      <c r="D2149" s="69">
        <f t="shared" ref="D2149" si="498">D2150</f>
        <v>50000</v>
      </c>
      <c r="E2149" s="70">
        <f t="shared" si="487"/>
        <v>125</v>
      </c>
    </row>
    <row r="2150" spans="1:5" s="16" customFormat="1" x14ac:dyDescent="0.2">
      <c r="A2150" s="48">
        <v>638100</v>
      </c>
      <c r="B2150" s="49" t="s">
        <v>315</v>
      </c>
      <c r="C2150" s="57">
        <v>40000</v>
      </c>
      <c r="D2150" s="66">
        <v>50000</v>
      </c>
      <c r="E2150" s="67">
        <f t="shared" si="487"/>
        <v>125</v>
      </c>
    </row>
    <row r="2151" spans="1:5" s="16" customFormat="1" x14ac:dyDescent="0.2">
      <c r="A2151" s="77"/>
      <c r="B2151" s="63" t="s">
        <v>324</v>
      </c>
      <c r="C2151" s="75">
        <f>C2118+C2139+C2148+C2145</f>
        <v>3602400</v>
      </c>
      <c r="D2151" s="75">
        <f>D2118+D2139+D2148+D2145</f>
        <v>4906800</v>
      </c>
      <c r="E2151" s="76">
        <f t="shared" si="487"/>
        <v>136.20919387075284</v>
      </c>
    </row>
    <row r="2152" spans="1:5" s="16" customFormat="1" x14ac:dyDescent="0.2">
      <c r="A2152" s="32"/>
      <c r="B2152" s="33"/>
      <c r="C2152" s="66"/>
      <c r="D2152" s="66"/>
      <c r="E2152" s="67"/>
    </row>
    <row r="2153" spans="1:5" s="16" customFormat="1" x14ac:dyDescent="0.2">
      <c r="A2153" s="45"/>
      <c r="B2153" s="33"/>
      <c r="C2153" s="66"/>
      <c r="D2153" s="66"/>
      <c r="E2153" s="67"/>
    </row>
    <row r="2154" spans="1:5" s="16" customFormat="1" ht="19.5" x14ac:dyDescent="0.2">
      <c r="A2154" s="48" t="s">
        <v>451</v>
      </c>
      <c r="B2154" s="59"/>
      <c r="C2154" s="66"/>
      <c r="D2154" s="66"/>
      <c r="E2154" s="67"/>
    </row>
    <row r="2155" spans="1:5" s="16" customFormat="1" ht="19.5" x14ac:dyDescent="0.2">
      <c r="A2155" s="48" t="s">
        <v>410</v>
      </c>
      <c r="B2155" s="59"/>
      <c r="C2155" s="66"/>
      <c r="D2155" s="66"/>
      <c r="E2155" s="67"/>
    </row>
    <row r="2156" spans="1:5" s="16" customFormat="1" ht="19.5" x14ac:dyDescent="0.2">
      <c r="A2156" s="48" t="s">
        <v>452</v>
      </c>
      <c r="B2156" s="59"/>
      <c r="C2156" s="66"/>
      <c r="D2156" s="66"/>
      <c r="E2156" s="67"/>
    </row>
    <row r="2157" spans="1:5" s="16" customFormat="1" ht="19.5" x14ac:dyDescent="0.2">
      <c r="A2157" s="48" t="s">
        <v>323</v>
      </c>
      <c r="B2157" s="59"/>
      <c r="C2157" s="66"/>
      <c r="D2157" s="66"/>
      <c r="E2157" s="67"/>
    </row>
    <row r="2158" spans="1:5" s="16" customFormat="1" x14ac:dyDescent="0.2">
      <c r="A2158" s="48"/>
      <c r="B2158" s="50"/>
      <c r="C2158" s="34"/>
      <c r="D2158" s="34"/>
      <c r="E2158" s="51"/>
    </row>
    <row r="2159" spans="1:5" s="16" customFormat="1" ht="19.5" x14ac:dyDescent="0.2">
      <c r="A2159" s="68">
        <v>410000</v>
      </c>
      <c r="B2159" s="53" t="s">
        <v>42</v>
      </c>
      <c r="C2159" s="69">
        <f t="shared" ref="C2159" si="499">C2160+C2165</f>
        <v>2793500</v>
      </c>
      <c r="D2159" s="69">
        <f t="shared" ref="D2159" si="500">D2160+D2165</f>
        <v>3092300</v>
      </c>
      <c r="E2159" s="70">
        <f t="shared" ref="E2159:E2210" si="501">D2159/C2159*100</f>
        <v>110.69625917308036</v>
      </c>
    </row>
    <row r="2160" spans="1:5" s="16" customFormat="1" ht="19.5" x14ac:dyDescent="0.2">
      <c r="A2160" s="68">
        <v>411000</v>
      </c>
      <c r="B2160" s="53" t="s">
        <v>43</v>
      </c>
      <c r="C2160" s="69">
        <f t="shared" ref="C2160" si="502">SUM(C2161:C2164)</f>
        <v>2539000</v>
      </c>
      <c r="D2160" s="69">
        <f t="shared" ref="D2160" si="503">SUM(D2161:D2164)</f>
        <v>2784600</v>
      </c>
      <c r="E2160" s="70">
        <f t="shared" si="501"/>
        <v>109.67309964552973</v>
      </c>
    </row>
    <row r="2161" spans="1:5" s="16" customFormat="1" x14ac:dyDescent="0.2">
      <c r="A2161" s="48">
        <v>411100</v>
      </c>
      <c r="B2161" s="49" t="s">
        <v>44</v>
      </c>
      <c r="C2161" s="57">
        <v>2360300</v>
      </c>
      <c r="D2161" s="66">
        <v>2505200</v>
      </c>
      <c r="E2161" s="67">
        <f t="shared" si="501"/>
        <v>106.13905012074736</v>
      </c>
    </row>
    <row r="2162" spans="1:5" s="16" customFormat="1" ht="37.5" x14ac:dyDescent="0.2">
      <c r="A2162" s="48">
        <v>411200</v>
      </c>
      <c r="B2162" s="49" t="s">
        <v>45</v>
      </c>
      <c r="C2162" s="57">
        <v>68600</v>
      </c>
      <c r="D2162" s="66">
        <v>97100</v>
      </c>
      <c r="E2162" s="67">
        <f t="shared" si="501"/>
        <v>141.54518950437318</v>
      </c>
    </row>
    <row r="2163" spans="1:5" s="16" customFormat="1" ht="37.5" x14ac:dyDescent="0.2">
      <c r="A2163" s="48">
        <v>411300</v>
      </c>
      <c r="B2163" s="49" t="s">
        <v>46</v>
      </c>
      <c r="C2163" s="57">
        <v>64700</v>
      </c>
      <c r="D2163" s="66">
        <v>140000</v>
      </c>
      <c r="E2163" s="67">
        <f t="shared" si="501"/>
        <v>216.38330757341575</v>
      </c>
    </row>
    <row r="2164" spans="1:5" s="16" customFormat="1" x14ac:dyDescent="0.2">
      <c r="A2164" s="48">
        <v>411400</v>
      </c>
      <c r="B2164" s="49" t="s">
        <v>47</v>
      </c>
      <c r="C2164" s="57">
        <v>45400</v>
      </c>
      <c r="D2164" s="66">
        <v>42300</v>
      </c>
      <c r="E2164" s="67">
        <f t="shared" si="501"/>
        <v>93.171806167400888</v>
      </c>
    </row>
    <row r="2165" spans="1:5" s="16" customFormat="1" ht="19.5" x14ac:dyDescent="0.2">
      <c r="A2165" s="68">
        <v>412000</v>
      </c>
      <c r="B2165" s="59" t="s">
        <v>48</v>
      </c>
      <c r="C2165" s="69">
        <f>SUM(C2166:C2176)</f>
        <v>254500</v>
      </c>
      <c r="D2165" s="69">
        <f>SUM(D2166:D2176)</f>
        <v>307700</v>
      </c>
      <c r="E2165" s="70">
        <f t="shared" si="501"/>
        <v>120.90373280943025</v>
      </c>
    </row>
    <row r="2166" spans="1:5" s="16" customFormat="1" ht="37.5" x14ac:dyDescent="0.2">
      <c r="A2166" s="48">
        <v>412200</v>
      </c>
      <c r="B2166" s="49" t="s">
        <v>50</v>
      </c>
      <c r="C2166" s="57">
        <v>165000</v>
      </c>
      <c r="D2166" s="66">
        <v>170000</v>
      </c>
      <c r="E2166" s="67">
        <f t="shared" si="501"/>
        <v>103.03030303030303</v>
      </c>
    </row>
    <row r="2167" spans="1:5" s="16" customFormat="1" x14ac:dyDescent="0.2">
      <c r="A2167" s="48">
        <v>412300</v>
      </c>
      <c r="B2167" s="49" t="s">
        <v>51</v>
      </c>
      <c r="C2167" s="57">
        <v>12000</v>
      </c>
      <c r="D2167" s="66">
        <v>15000</v>
      </c>
      <c r="E2167" s="67">
        <f t="shared" si="501"/>
        <v>125</v>
      </c>
    </row>
    <row r="2168" spans="1:5" s="16" customFormat="1" x14ac:dyDescent="0.2">
      <c r="A2168" s="48">
        <v>412400</v>
      </c>
      <c r="B2168" s="49" t="s">
        <v>53</v>
      </c>
      <c r="C2168" s="57">
        <v>12000</v>
      </c>
      <c r="D2168" s="66">
        <v>15000</v>
      </c>
      <c r="E2168" s="67">
        <f t="shared" si="501"/>
        <v>125</v>
      </c>
    </row>
    <row r="2169" spans="1:5" s="16" customFormat="1" x14ac:dyDescent="0.2">
      <c r="A2169" s="48">
        <v>412500</v>
      </c>
      <c r="B2169" s="49" t="s">
        <v>55</v>
      </c>
      <c r="C2169" s="57">
        <v>13000</v>
      </c>
      <c r="D2169" s="66">
        <v>15000</v>
      </c>
      <c r="E2169" s="67">
        <f t="shared" si="501"/>
        <v>115.38461538461537</v>
      </c>
    </row>
    <row r="2170" spans="1:5" s="16" customFormat="1" x14ac:dyDescent="0.2">
      <c r="A2170" s="48">
        <v>412600</v>
      </c>
      <c r="B2170" s="49" t="s">
        <v>56</v>
      </c>
      <c r="C2170" s="57">
        <v>10000</v>
      </c>
      <c r="D2170" s="66">
        <v>10000</v>
      </c>
      <c r="E2170" s="67">
        <f t="shared" si="501"/>
        <v>100</v>
      </c>
    </row>
    <row r="2171" spans="1:5" s="16" customFormat="1" x14ac:dyDescent="0.2">
      <c r="A2171" s="48">
        <v>412700</v>
      </c>
      <c r="B2171" s="49" t="s">
        <v>58</v>
      </c>
      <c r="C2171" s="57">
        <v>12000</v>
      </c>
      <c r="D2171" s="66">
        <v>10700</v>
      </c>
      <c r="E2171" s="67">
        <f t="shared" si="501"/>
        <v>89.166666666666671</v>
      </c>
    </row>
    <row r="2172" spans="1:5" s="16" customFormat="1" x14ac:dyDescent="0.2">
      <c r="A2172" s="48">
        <v>412900</v>
      </c>
      <c r="B2172" s="60" t="s">
        <v>74</v>
      </c>
      <c r="C2172" s="57">
        <v>1000</v>
      </c>
      <c r="D2172" s="66">
        <v>1000</v>
      </c>
      <c r="E2172" s="67">
        <f t="shared" si="501"/>
        <v>100</v>
      </c>
    </row>
    <row r="2173" spans="1:5" s="16" customFormat="1" x14ac:dyDescent="0.2">
      <c r="A2173" s="48">
        <v>412900</v>
      </c>
      <c r="B2173" s="60" t="s">
        <v>75</v>
      </c>
      <c r="C2173" s="57">
        <v>18500</v>
      </c>
      <c r="D2173" s="66">
        <v>20000</v>
      </c>
      <c r="E2173" s="67">
        <f t="shared" si="501"/>
        <v>108.10810810810811</v>
      </c>
    </row>
    <row r="2174" spans="1:5" s="16" customFormat="1" x14ac:dyDescent="0.2">
      <c r="A2174" s="48">
        <v>412900</v>
      </c>
      <c r="B2174" s="60" t="s">
        <v>77</v>
      </c>
      <c r="C2174" s="57">
        <v>6000</v>
      </c>
      <c r="D2174" s="66">
        <v>6000</v>
      </c>
      <c r="E2174" s="67">
        <f t="shared" si="501"/>
        <v>100</v>
      </c>
    </row>
    <row r="2175" spans="1:5" s="16" customFormat="1" x14ac:dyDescent="0.2">
      <c r="A2175" s="48">
        <v>412900</v>
      </c>
      <c r="B2175" s="60" t="s">
        <v>78</v>
      </c>
      <c r="C2175" s="57">
        <v>5000</v>
      </c>
      <c r="D2175" s="66">
        <v>5000</v>
      </c>
      <c r="E2175" s="67">
        <f t="shared" si="501"/>
        <v>100</v>
      </c>
    </row>
    <row r="2176" spans="1:5" s="16" customFormat="1" x14ac:dyDescent="0.2">
      <c r="A2176" s="48">
        <v>412900</v>
      </c>
      <c r="B2176" s="49" t="s">
        <v>80</v>
      </c>
      <c r="C2176" s="57">
        <v>0</v>
      </c>
      <c r="D2176" s="66">
        <v>40000</v>
      </c>
      <c r="E2176" s="67">
        <v>0</v>
      </c>
    </row>
    <row r="2177" spans="1:5" s="16" customFormat="1" ht="19.5" x14ac:dyDescent="0.2">
      <c r="A2177" s="68">
        <v>510000</v>
      </c>
      <c r="B2177" s="59" t="s">
        <v>271</v>
      </c>
      <c r="C2177" s="69">
        <f>C2178+C2181</f>
        <v>255000</v>
      </c>
      <c r="D2177" s="69">
        <f>D2178+D2181</f>
        <v>219400</v>
      </c>
      <c r="E2177" s="70">
        <f t="shared" si="501"/>
        <v>86.039215686274503</v>
      </c>
    </row>
    <row r="2178" spans="1:5" s="16" customFormat="1" ht="19.5" x14ac:dyDescent="0.2">
      <c r="A2178" s="68">
        <v>511000</v>
      </c>
      <c r="B2178" s="59" t="s">
        <v>272</v>
      </c>
      <c r="C2178" s="69">
        <f>SUM(C2179:C2180)</f>
        <v>35000</v>
      </c>
      <c r="D2178" s="69">
        <f>SUM(D2179:D2180)</f>
        <v>58000</v>
      </c>
      <c r="E2178" s="70">
        <f t="shared" si="501"/>
        <v>165.71428571428572</v>
      </c>
    </row>
    <row r="2179" spans="1:5" s="16" customFormat="1" ht="18.75" customHeight="1" x14ac:dyDescent="0.2">
      <c r="A2179" s="48">
        <v>511200</v>
      </c>
      <c r="B2179" s="49" t="s">
        <v>274</v>
      </c>
      <c r="C2179" s="57">
        <v>35000</v>
      </c>
      <c r="D2179" s="66">
        <v>0</v>
      </c>
      <c r="E2179" s="67">
        <f t="shared" si="501"/>
        <v>0</v>
      </c>
    </row>
    <row r="2180" spans="1:5" s="16" customFormat="1" x14ac:dyDescent="0.2">
      <c r="A2180" s="48">
        <v>511300</v>
      </c>
      <c r="B2180" s="49" t="s">
        <v>275</v>
      </c>
      <c r="C2180" s="57">
        <v>0</v>
      </c>
      <c r="D2180" s="66">
        <v>58000</v>
      </c>
      <c r="E2180" s="67">
        <v>0</v>
      </c>
    </row>
    <row r="2181" spans="1:5" s="71" customFormat="1" ht="19.5" x14ac:dyDescent="0.2">
      <c r="A2181" s="68">
        <v>516000</v>
      </c>
      <c r="B2181" s="59" t="s">
        <v>284</v>
      </c>
      <c r="C2181" s="69">
        <f>C2182</f>
        <v>220000</v>
      </c>
      <c r="D2181" s="69">
        <f t="shared" ref="D2181" si="504">D2182</f>
        <v>161400</v>
      </c>
      <c r="E2181" s="70">
        <f t="shared" si="501"/>
        <v>73.36363636363636</v>
      </c>
    </row>
    <row r="2182" spans="1:5" s="16" customFormat="1" x14ac:dyDescent="0.2">
      <c r="A2182" s="48">
        <v>516100</v>
      </c>
      <c r="B2182" s="49" t="s">
        <v>284</v>
      </c>
      <c r="C2182" s="57">
        <v>220000</v>
      </c>
      <c r="D2182" s="66">
        <v>161400</v>
      </c>
      <c r="E2182" s="67">
        <f t="shared" si="501"/>
        <v>73.36363636363636</v>
      </c>
    </row>
    <row r="2183" spans="1:5" s="71" customFormat="1" ht="19.5" x14ac:dyDescent="0.2">
      <c r="A2183" s="68">
        <v>630000</v>
      </c>
      <c r="B2183" s="59" t="s">
        <v>305</v>
      </c>
      <c r="C2183" s="69">
        <f>C2184</f>
        <v>79600</v>
      </c>
      <c r="D2183" s="69">
        <f>D2184</f>
        <v>100000</v>
      </c>
      <c r="E2183" s="70">
        <f t="shared" si="501"/>
        <v>125.6281407035176</v>
      </c>
    </row>
    <row r="2184" spans="1:5" s="71" customFormat="1" ht="19.5" x14ac:dyDescent="0.2">
      <c r="A2184" s="68">
        <v>638000</v>
      </c>
      <c r="B2184" s="59" t="s">
        <v>314</v>
      </c>
      <c r="C2184" s="69">
        <f>C2185</f>
        <v>79600</v>
      </c>
      <c r="D2184" s="69">
        <f t="shared" ref="D2184" si="505">D2185</f>
        <v>100000</v>
      </c>
      <c r="E2184" s="70">
        <f t="shared" si="501"/>
        <v>125.6281407035176</v>
      </c>
    </row>
    <row r="2185" spans="1:5" s="16" customFormat="1" x14ac:dyDescent="0.2">
      <c r="A2185" s="48">
        <v>638100</v>
      </c>
      <c r="B2185" s="49" t="s">
        <v>315</v>
      </c>
      <c r="C2185" s="57">
        <v>79600</v>
      </c>
      <c r="D2185" s="66">
        <v>100000</v>
      </c>
      <c r="E2185" s="67">
        <f t="shared" si="501"/>
        <v>125.6281407035176</v>
      </c>
    </row>
    <row r="2186" spans="1:5" s="16" customFormat="1" x14ac:dyDescent="0.2">
      <c r="A2186" s="77"/>
      <c r="B2186" s="63" t="s">
        <v>324</v>
      </c>
      <c r="C2186" s="75">
        <f>C2159+C2177+C2183</f>
        <v>3128100</v>
      </c>
      <c r="D2186" s="75">
        <f>D2159+D2177+D2183</f>
        <v>3411700</v>
      </c>
      <c r="E2186" s="76">
        <f t="shared" si="501"/>
        <v>109.06620632332726</v>
      </c>
    </row>
    <row r="2187" spans="1:5" s="16" customFormat="1" x14ac:dyDescent="0.2">
      <c r="A2187" s="32"/>
      <c r="B2187" s="33"/>
      <c r="C2187" s="66"/>
      <c r="D2187" s="66"/>
      <c r="E2187" s="67"/>
    </row>
    <row r="2188" spans="1:5" s="16" customFormat="1" x14ac:dyDescent="0.2">
      <c r="A2188" s="45"/>
      <c r="B2188" s="33"/>
      <c r="C2188" s="66"/>
      <c r="D2188" s="66"/>
      <c r="E2188" s="67"/>
    </row>
    <row r="2189" spans="1:5" s="16" customFormat="1" ht="19.5" x14ac:dyDescent="0.2">
      <c r="A2189" s="48" t="s">
        <v>453</v>
      </c>
      <c r="B2189" s="59"/>
      <c r="C2189" s="66"/>
      <c r="D2189" s="66"/>
      <c r="E2189" s="67"/>
    </row>
    <row r="2190" spans="1:5" s="16" customFormat="1" ht="19.5" x14ac:dyDescent="0.2">
      <c r="A2190" s="48" t="s">
        <v>410</v>
      </c>
      <c r="B2190" s="59"/>
      <c r="C2190" s="66"/>
      <c r="D2190" s="66"/>
      <c r="E2190" s="67"/>
    </row>
    <row r="2191" spans="1:5" s="16" customFormat="1" ht="19.5" x14ac:dyDescent="0.2">
      <c r="A2191" s="48" t="s">
        <v>454</v>
      </c>
      <c r="B2191" s="59"/>
      <c r="C2191" s="66"/>
      <c r="D2191" s="66"/>
      <c r="E2191" s="67"/>
    </row>
    <row r="2192" spans="1:5" s="16" customFormat="1" ht="19.5" x14ac:dyDescent="0.2">
      <c r="A2192" s="48" t="s">
        <v>323</v>
      </c>
      <c r="B2192" s="59"/>
      <c r="C2192" s="66"/>
      <c r="D2192" s="66"/>
      <c r="E2192" s="67"/>
    </row>
    <row r="2193" spans="1:5" s="16" customFormat="1" x14ac:dyDescent="0.2">
      <c r="A2193" s="48"/>
      <c r="B2193" s="50"/>
      <c r="C2193" s="34"/>
      <c r="D2193" s="34"/>
      <c r="E2193" s="51"/>
    </row>
    <row r="2194" spans="1:5" s="16" customFormat="1" ht="19.5" x14ac:dyDescent="0.2">
      <c r="A2194" s="68">
        <v>410000</v>
      </c>
      <c r="B2194" s="53" t="s">
        <v>42</v>
      </c>
      <c r="C2194" s="69">
        <f>C2195+C2200+C2211</f>
        <v>3669700</v>
      </c>
      <c r="D2194" s="69">
        <f>D2195+D2200+D2211</f>
        <v>4035400</v>
      </c>
      <c r="E2194" s="70">
        <f t="shared" si="501"/>
        <v>109.96539226639779</v>
      </c>
    </row>
    <row r="2195" spans="1:5" s="16" customFormat="1" ht="19.5" x14ac:dyDescent="0.2">
      <c r="A2195" s="68">
        <v>411000</v>
      </c>
      <c r="B2195" s="53" t="s">
        <v>43</v>
      </c>
      <c r="C2195" s="69">
        <f t="shared" ref="C2195" si="506">SUM(C2196:C2199)</f>
        <v>3354400</v>
      </c>
      <c r="D2195" s="69">
        <f t="shared" ref="D2195" si="507">SUM(D2196:D2199)</f>
        <v>3716400</v>
      </c>
      <c r="E2195" s="70">
        <f t="shared" si="501"/>
        <v>110.79179585022656</v>
      </c>
    </row>
    <row r="2196" spans="1:5" s="16" customFormat="1" x14ac:dyDescent="0.2">
      <c r="A2196" s="48">
        <v>411100</v>
      </c>
      <c r="B2196" s="49" t="s">
        <v>44</v>
      </c>
      <c r="C2196" s="57">
        <v>3225700</v>
      </c>
      <c r="D2196" s="66">
        <v>3560000</v>
      </c>
      <c r="E2196" s="67">
        <f t="shared" si="501"/>
        <v>110.363642000186</v>
      </c>
    </row>
    <row r="2197" spans="1:5" s="16" customFormat="1" ht="37.5" x14ac:dyDescent="0.2">
      <c r="A2197" s="48">
        <v>411200</v>
      </c>
      <c r="B2197" s="49" t="s">
        <v>45</v>
      </c>
      <c r="C2197" s="57">
        <v>49100</v>
      </c>
      <c r="D2197" s="66">
        <v>83400</v>
      </c>
      <c r="E2197" s="67">
        <f t="shared" si="501"/>
        <v>169.85743380855399</v>
      </c>
    </row>
    <row r="2198" spans="1:5" s="16" customFormat="1" ht="37.5" x14ac:dyDescent="0.2">
      <c r="A2198" s="48">
        <v>411300</v>
      </c>
      <c r="B2198" s="49" t="s">
        <v>46</v>
      </c>
      <c r="C2198" s="57">
        <v>37400</v>
      </c>
      <c r="D2198" s="66">
        <v>30000</v>
      </c>
      <c r="E2198" s="67">
        <f t="shared" si="501"/>
        <v>80.213903743315512</v>
      </c>
    </row>
    <row r="2199" spans="1:5" s="16" customFormat="1" x14ac:dyDescent="0.2">
      <c r="A2199" s="48">
        <v>411400</v>
      </c>
      <c r="B2199" s="49" t="s">
        <v>47</v>
      </c>
      <c r="C2199" s="57">
        <v>42200</v>
      </c>
      <c r="D2199" s="66">
        <v>43000</v>
      </c>
      <c r="E2199" s="67">
        <f t="shared" si="501"/>
        <v>101.89573459715639</v>
      </c>
    </row>
    <row r="2200" spans="1:5" s="16" customFormat="1" ht="19.5" x14ac:dyDescent="0.2">
      <c r="A2200" s="68">
        <v>412000</v>
      </c>
      <c r="B2200" s="59" t="s">
        <v>48</v>
      </c>
      <c r="C2200" s="69">
        <f>SUM(C2201:C2210)</f>
        <v>315100</v>
      </c>
      <c r="D2200" s="69">
        <f>SUM(D2201:D2210)</f>
        <v>319000</v>
      </c>
      <c r="E2200" s="70">
        <f t="shared" si="501"/>
        <v>101.23770231672484</v>
      </c>
    </row>
    <row r="2201" spans="1:5" s="16" customFormat="1" x14ac:dyDescent="0.2">
      <c r="A2201" s="48">
        <v>412100</v>
      </c>
      <c r="B2201" s="49" t="s">
        <v>49</v>
      </c>
      <c r="C2201" s="57">
        <v>800</v>
      </c>
      <c r="D2201" s="66">
        <v>0</v>
      </c>
      <c r="E2201" s="67">
        <f t="shared" si="501"/>
        <v>0</v>
      </c>
    </row>
    <row r="2202" spans="1:5" s="16" customFormat="1" ht="37.5" x14ac:dyDescent="0.2">
      <c r="A2202" s="48">
        <v>412200</v>
      </c>
      <c r="B2202" s="49" t="s">
        <v>50</v>
      </c>
      <c r="C2202" s="57">
        <v>201300</v>
      </c>
      <c r="D2202" s="66">
        <v>205000</v>
      </c>
      <c r="E2202" s="67">
        <f t="shared" si="501"/>
        <v>101.83805265772479</v>
      </c>
    </row>
    <row r="2203" spans="1:5" s="16" customFormat="1" x14ac:dyDescent="0.2">
      <c r="A2203" s="48">
        <v>412300</v>
      </c>
      <c r="B2203" s="49" t="s">
        <v>51</v>
      </c>
      <c r="C2203" s="57">
        <v>17000</v>
      </c>
      <c r="D2203" s="66">
        <v>20000</v>
      </c>
      <c r="E2203" s="67">
        <f t="shared" si="501"/>
        <v>117.64705882352942</v>
      </c>
    </row>
    <row r="2204" spans="1:5" s="16" customFormat="1" x14ac:dyDescent="0.2">
      <c r="A2204" s="48">
        <v>412400</v>
      </c>
      <c r="B2204" s="49" t="s">
        <v>53</v>
      </c>
      <c r="C2204" s="57">
        <v>20000</v>
      </c>
      <c r="D2204" s="66">
        <v>20000</v>
      </c>
      <c r="E2204" s="67">
        <f t="shared" si="501"/>
        <v>100</v>
      </c>
    </row>
    <row r="2205" spans="1:5" s="16" customFormat="1" x14ac:dyDescent="0.2">
      <c r="A2205" s="48">
        <v>412500</v>
      </c>
      <c r="B2205" s="49" t="s">
        <v>55</v>
      </c>
      <c r="C2205" s="57">
        <v>5000</v>
      </c>
      <c r="D2205" s="66">
        <v>5000</v>
      </c>
      <c r="E2205" s="67">
        <f t="shared" si="501"/>
        <v>100</v>
      </c>
    </row>
    <row r="2206" spans="1:5" s="16" customFormat="1" x14ac:dyDescent="0.2">
      <c r="A2206" s="48">
        <v>412600</v>
      </c>
      <c r="B2206" s="49" t="s">
        <v>56</v>
      </c>
      <c r="C2206" s="57">
        <v>2000.0000000000005</v>
      </c>
      <c r="D2206" s="66">
        <v>2000</v>
      </c>
      <c r="E2206" s="67">
        <f t="shared" si="501"/>
        <v>99.999999999999972</v>
      </c>
    </row>
    <row r="2207" spans="1:5" s="16" customFormat="1" x14ac:dyDescent="0.2">
      <c r="A2207" s="48">
        <v>412700</v>
      </c>
      <c r="B2207" s="49" t="s">
        <v>58</v>
      </c>
      <c r="C2207" s="57">
        <v>29999.999999999996</v>
      </c>
      <c r="D2207" s="66">
        <v>30000</v>
      </c>
      <c r="E2207" s="67">
        <f t="shared" si="501"/>
        <v>100.00000000000003</v>
      </c>
    </row>
    <row r="2208" spans="1:5" s="16" customFormat="1" x14ac:dyDescent="0.2">
      <c r="A2208" s="48">
        <v>412900</v>
      </c>
      <c r="B2208" s="60" t="s">
        <v>74</v>
      </c>
      <c r="C2208" s="57">
        <v>500</v>
      </c>
      <c r="D2208" s="66">
        <v>500</v>
      </c>
      <c r="E2208" s="67">
        <f t="shared" si="501"/>
        <v>100</v>
      </c>
    </row>
    <row r="2209" spans="1:5" s="16" customFormat="1" x14ac:dyDescent="0.2">
      <c r="A2209" s="48">
        <v>412900</v>
      </c>
      <c r="B2209" s="60" t="s">
        <v>75</v>
      </c>
      <c r="C2209" s="57">
        <v>31999.999999999996</v>
      </c>
      <c r="D2209" s="66">
        <v>30000</v>
      </c>
      <c r="E2209" s="67">
        <f t="shared" si="501"/>
        <v>93.750000000000014</v>
      </c>
    </row>
    <row r="2210" spans="1:5" s="16" customFormat="1" x14ac:dyDescent="0.2">
      <c r="A2210" s="48">
        <v>412900</v>
      </c>
      <c r="B2210" s="60" t="s">
        <v>78</v>
      </c>
      <c r="C2210" s="57">
        <v>6500</v>
      </c>
      <c r="D2210" s="66">
        <v>6500</v>
      </c>
      <c r="E2210" s="67">
        <f t="shared" si="501"/>
        <v>100</v>
      </c>
    </row>
    <row r="2211" spans="1:5" s="71" customFormat="1" ht="19.5" x14ac:dyDescent="0.2">
      <c r="A2211" s="68">
        <v>413000</v>
      </c>
      <c r="B2211" s="59" t="s">
        <v>99</v>
      </c>
      <c r="C2211" s="69">
        <f>C2212</f>
        <v>200</v>
      </c>
      <c r="D2211" s="69">
        <f t="shared" ref="D2211" si="508">D2212</f>
        <v>0</v>
      </c>
      <c r="E2211" s="70">
        <f t="shared" ref="E2211:E2263" si="509">D2211/C2211*100</f>
        <v>0</v>
      </c>
    </row>
    <row r="2212" spans="1:5" s="16" customFormat="1" x14ac:dyDescent="0.2">
      <c r="A2212" s="48">
        <v>413900</v>
      </c>
      <c r="B2212" s="49" t="s">
        <v>108</v>
      </c>
      <c r="C2212" s="57">
        <v>200</v>
      </c>
      <c r="D2212" s="66">
        <v>0</v>
      </c>
      <c r="E2212" s="67">
        <f t="shared" si="509"/>
        <v>0</v>
      </c>
    </row>
    <row r="2213" spans="1:5" s="16" customFormat="1" ht="19.5" x14ac:dyDescent="0.2">
      <c r="A2213" s="68">
        <v>510000</v>
      </c>
      <c r="B2213" s="59" t="s">
        <v>271</v>
      </c>
      <c r="C2213" s="69">
        <f t="shared" ref="C2213" si="510">C2214+C2217</f>
        <v>200000</v>
      </c>
      <c r="D2213" s="69">
        <f t="shared" ref="D2213" si="511">D2214+D2217</f>
        <v>325000</v>
      </c>
      <c r="E2213" s="70">
        <f t="shared" si="509"/>
        <v>162.5</v>
      </c>
    </row>
    <row r="2214" spans="1:5" s="16" customFormat="1" ht="19.5" x14ac:dyDescent="0.2">
      <c r="A2214" s="68">
        <v>511000</v>
      </c>
      <c r="B2214" s="59" t="s">
        <v>272</v>
      </c>
      <c r="C2214" s="69">
        <f t="shared" ref="C2214" si="512">SUM(C2215:C2216)</f>
        <v>25000.000000000004</v>
      </c>
      <c r="D2214" s="69">
        <f t="shared" ref="D2214" si="513">SUM(D2215:D2216)</f>
        <v>125000</v>
      </c>
      <c r="E2214" s="70"/>
    </row>
    <row r="2215" spans="1:5" s="16" customFormat="1" ht="18.75" customHeight="1" x14ac:dyDescent="0.2">
      <c r="A2215" s="48">
        <v>511200</v>
      </c>
      <c r="B2215" s="49" t="s">
        <v>274</v>
      </c>
      <c r="C2215" s="57">
        <v>25000.000000000004</v>
      </c>
      <c r="D2215" s="66">
        <v>60000</v>
      </c>
      <c r="E2215" s="67">
        <f t="shared" si="509"/>
        <v>239.99999999999994</v>
      </c>
    </row>
    <row r="2216" spans="1:5" s="16" customFormat="1" x14ac:dyDescent="0.2">
      <c r="A2216" s="48">
        <v>511300</v>
      </c>
      <c r="B2216" s="49" t="s">
        <v>275</v>
      </c>
      <c r="C2216" s="57">
        <v>0</v>
      </c>
      <c r="D2216" s="66">
        <v>65000</v>
      </c>
      <c r="E2216" s="67">
        <v>0</v>
      </c>
    </row>
    <row r="2217" spans="1:5" s="71" customFormat="1" ht="19.5" x14ac:dyDescent="0.2">
      <c r="A2217" s="68">
        <v>516000</v>
      </c>
      <c r="B2217" s="59" t="s">
        <v>284</v>
      </c>
      <c r="C2217" s="69">
        <f>C2218</f>
        <v>175000</v>
      </c>
      <c r="D2217" s="69">
        <f t="shared" ref="D2217" si="514">D2218</f>
        <v>200000</v>
      </c>
      <c r="E2217" s="70">
        <f t="shared" si="509"/>
        <v>114.28571428571428</v>
      </c>
    </row>
    <row r="2218" spans="1:5" s="16" customFormat="1" x14ac:dyDescent="0.2">
      <c r="A2218" s="48">
        <v>516100</v>
      </c>
      <c r="B2218" s="49" t="s">
        <v>284</v>
      </c>
      <c r="C2218" s="57">
        <v>175000</v>
      </c>
      <c r="D2218" s="66">
        <v>200000</v>
      </c>
      <c r="E2218" s="67">
        <f t="shared" si="509"/>
        <v>114.28571428571428</v>
      </c>
    </row>
    <row r="2219" spans="1:5" s="71" customFormat="1" ht="39" x14ac:dyDescent="0.2">
      <c r="A2219" s="68">
        <v>580000</v>
      </c>
      <c r="B2219" s="59" t="s">
        <v>286</v>
      </c>
      <c r="C2219" s="69">
        <f t="shared" ref="C2219:C2220" si="515">C2220</f>
        <v>65000</v>
      </c>
      <c r="D2219" s="69">
        <f t="shared" ref="D2219:D2220" si="516">D2220</f>
        <v>65000</v>
      </c>
      <c r="E2219" s="70">
        <f t="shared" si="509"/>
        <v>100</v>
      </c>
    </row>
    <row r="2220" spans="1:5" s="71" customFormat="1" ht="39" x14ac:dyDescent="0.2">
      <c r="A2220" s="68">
        <v>581000</v>
      </c>
      <c r="B2220" s="59" t="s">
        <v>287</v>
      </c>
      <c r="C2220" s="69">
        <f t="shared" si="515"/>
        <v>65000</v>
      </c>
      <c r="D2220" s="69">
        <f t="shared" si="516"/>
        <v>65000</v>
      </c>
      <c r="E2220" s="70">
        <f t="shared" si="509"/>
        <v>100</v>
      </c>
    </row>
    <row r="2221" spans="1:5" s="16" customFormat="1" ht="37.5" x14ac:dyDescent="0.2">
      <c r="A2221" s="48">
        <v>581200</v>
      </c>
      <c r="B2221" s="49" t="s">
        <v>288</v>
      </c>
      <c r="C2221" s="57">
        <v>65000</v>
      </c>
      <c r="D2221" s="66">
        <v>65000</v>
      </c>
      <c r="E2221" s="67">
        <f t="shared" si="509"/>
        <v>100</v>
      </c>
    </row>
    <row r="2222" spans="1:5" s="71" customFormat="1" ht="19.5" x14ac:dyDescent="0.2">
      <c r="A2222" s="68">
        <v>630000</v>
      </c>
      <c r="B2222" s="59" t="s">
        <v>305</v>
      </c>
      <c r="C2222" s="69">
        <f>C2223</f>
        <v>35500</v>
      </c>
      <c r="D2222" s="69">
        <f>D2223</f>
        <v>30000</v>
      </c>
      <c r="E2222" s="70">
        <f t="shared" si="509"/>
        <v>84.507042253521121</v>
      </c>
    </row>
    <row r="2223" spans="1:5" s="71" customFormat="1" ht="19.5" x14ac:dyDescent="0.2">
      <c r="A2223" s="68">
        <v>638000</v>
      </c>
      <c r="B2223" s="59" t="s">
        <v>314</v>
      </c>
      <c r="C2223" s="69">
        <f>C2224</f>
        <v>35500</v>
      </c>
      <c r="D2223" s="69">
        <f t="shared" ref="D2223" si="517">D2224</f>
        <v>30000</v>
      </c>
      <c r="E2223" s="70">
        <f t="shared" si="509"/>
        <v>84.507042253521121</v>
      </c>
    </row>
    <row r="2224" spans="1:5" s="16" customFormat="1" x14ac:dyDescent="0.2">
      <c r="A2224" s="48">
        <v>638100</v>
      </c>
      <c r="B2224" s="49" t="s">
        <v>315</v>
      </c>
      <c r="C2224" s="57">
        <v>35500</v>
      </c>
      <c r="D2224" s="66">
        <v>30000</v>
      </c>
      <c r="E2224" s="67">
        <f t="shared" si="509"/>
        <v>84.507042253521121</v>
      </c>
    </row>
    <row r="2225" spans="1:5" s="16" customFormat="1" x14ac:dyDescent="0.2">
      <c r="A2225" s="77"/>
      <c r="B2225" s="63" t="s">
        <v>324</v>
      </c>
      <c r="C2225" s="75">
        <f>C2194+C2213+C2222+C2219</f>
        <v>3970200</v>
      </c>
      <c r="D2225" s="75">
        <f>D2194+D2213+D2222+D2219</f>
        <v>4455400</v>
      </c>
      <c r="E2225" s="76">
        <f t="shared" si="509"/>
        <v>112.22104679864995</v>
      </c>
    </row>
    <row r="2226" spans="1:5" s="16" customFormat="1" x14ac:dyDescent="0.2">
      <c r="A2226" s="32"/>
      <c r="B2226" s="33"/>
      <c r="C2226" s="34"/>
      <c r="D2226" s="34"/>
      <c r="E2226" s="51"/>
    </row>
    <row r="2227" spans="1:5" s="16" customFormat="1" x14ac:dyDescent="0.2">
      <c r="A2227" s="45"/>
      <c r="B2227" s="33"/>
      <c r="C2227" s="66"/>
      <c r="D2227" s="66"/>
      <c r="E2227" s="67"/>
    </row>
    <row r="2228" spans="1:5" s="16" customFormat="1" ht="19.5" x14ac:dyDescent="0.2">
      <c r="A2228" s="48" t="s">
        <v>455</v>
      </c>
      <c r="B2228" s="59"/>
      <c r="C2228" s="66"/>
      <c r="D2228" s="66"/>
      <c r="E2228" s="67"/>
    </row>
    <row r="2229" spans="1:5" s="16" customFormat="1" ht="19.5" x14ac:dyDescent="0.2">
      <c r="A2229" s="48" t="s">
        <v>410</v>
      </c>
      <c r="B2229" s="59"/>
      <c r="C2229" s="66"/>
      <c r="D2229" s="66"/>
      <c r="E2229" s="67"/>
    </row>
    <row r="2230" spans="1:5" s="16" customFormat="1" ht="19.5" x14ac:dyDescent="0.2">
      <c r="A2230" s="48" t="s">
        <v>456</v>
      </c>
      <c r="B2230" s="59"/>
      <c r="C2230" s="66"/>
      <c r="D2230" s="66"/>
      <c r="E2230" s="67"/>
    </row>
    <row r="2231" spans="1:5" s="16" customFormat="1" ht="19.5" x14ac:dyDescent="0.2">
      <c r="A2231" s="48" t="s">
        <v>323</v>
      </c>
      <c r="B2231" s="59"/>
      <c r="C2231" s="66"/>
      <c r="D2231" s="66"/>
      <c r="E2231" s="67"/>
    </row>
    <row r="2232" spans="1:5" s="16" customFormat="1" x14ac:dyDescent="0.2">
      <c r="A2232" s="48"/>
      <c r="B2232" s="50"/>
      <c r="C2232" s="34"/>
      <c r="D2232" s="34"/>
      <c r="E2232" s="51"/>
    </row>
    <row r="2233" spans="1:5" s="16" customFormat="1" ht="19.5" x14ac:dyDescent="0.2">
      <c r="A2233" s="68">
        <v>410000</v>
      </c>
      <c r="B2233" s="53" t="s">
        <v>42</v>
      </c>
      <c r="C2233" s="69">
        <f>C2234+C2239+C2251</f>
        <v>1687800</v>
      </c>
      <c r="D2233" s="69">
        <f>D2234+D2239+D2251</f>
        <v>1880500</v>
      </c>
      <c r="E2233" s="70">
        <f t="shared" si="509"/>
        <v>111.41722952956512</v>
      </c>
    </row>
    <row r="2234" spans="1:5" s="16" customFormat="1" ht="19.5" x14ac:dyDescent="0.2">
      <c r="A2234" s="68">
        <v>411000</v>
      </c>
      <c r="B2234" s="53" t="s">
        <v>43</v>
      </c>
      <c r="C2234" s="69">
        <f t="shared" ref="C2234" si="518">SUM(C2235:C2238)</f>
        <v>1530800</v>
      </c>
      <c r="D2234" s="69">
        <f t="shared" ref="D2234" si="519">SUM(D2235:D2238)</f>
        <v>1704000</v>
      </c>
      <c r="E2234" s="70">
        <f t="shared" si="509"/>
        <v>111.31434544029266</v>
      </c>
    </row>
    <row r="2235" spans="1:5" s="16" customFormat="1" x14ac:dyDescent="0.2">
      <c r="A2235" s="48">
        <v>411100</v>
      </c>
      <c r="B2235" s="49" t="s">
        <v>44</v>
      </c>
      <c r="C2235" s="57">
        <v>1477500</v>
      </c>
      <c r="D2235" s="66">
        <v>1640000</v>
      </c>
      <c r="E2235" s="67">
        <f t="shared" si="509"/>
        <v>110.99830795262267</v>
      </c>
    </row>
    <row r="2236" spans="1:5" s="16" customFormat="1" ht="37.5" x14ac:dyDescent="0.2">
      <c r="A2236" s="48">
        <v>411200</v>
      </c>
      <c r="B2236" s="49" t="s">
        <v>45</v>
      </c>
      <c r="C2236" s="57">
        <v>20600</v>
      </c>
      <c r="D2236" s="66">
        <v>31000</v>
      </c>
      <c r="E2236" s="67">
        <f t="shared" si="509"/>
        <v>150.48543689320388</v>
      </c>
    </row>
    <row r="2237" spans="1:5" s="16" customFormat="1" ht="37.5" x14ac:dyDescent="0.2">
      <c r="A2237" s="48">
        <v>411300</v>
      </c>
      <c r="B2237" s="49" t="s">
        <v>46</v>
      </c>
      <c r="C2237" s="57">
        <v>4600</v>
      </c>
      <c r="D2237" s="66">
        <v>10000</v>
      </c>
      <c r="E2237" s="67">
        <f t="shared" si="509"/>
        <v>217.39130434782606</v>
      </c>
    </row>
    <row r="2238" spans="1:5" s="16" customFormat="1" x14ac:dyDescent="0.2">
      <c r="A2238" s="48">
        <v>411400</v>
      </c>
      <c r="B2238" s="49" t="s">
        <v>47</v>
      </c>
      <c r="C2238" s="57">
        <v>28100</v>
      </c>
      <c r="D2238" s="66">
        <v>23000</v>
      </c>
      <c r="E2238" s="67">
        <f t="shared" si="509"/>
        <v>81.85053380782918</v>
      </c>
    </row>
    <row r="2239" spans="1:5" s="16" customFormat="1" ht="19.5" x14ac:dyDescent="0.2">
      <c r="A2239" s="68">
        <v>412000</v>
      </c>
      <c r="B2239" s="59" t="s">
        <v>48</v>
      </c>
      <c r="C2239" s="69">
        <f>SUM(C2240:C2250)</f>
        <v>139700</v>
      </c>
      <c r="D2239" s="69">
        <f>SUM(D2240:D2250)</f>
        <v>159200</v>
      </c>
      <c r="E2239" s="70">
        <f t="shared" si="509"/>
        <v>113.95848246241947</v>
      </c>
    </row>
    <row r="2240" spans="1:5" s="16" customFormat="1" ht="37.5" x14ac:dyDescent="0.2">
      <c r="A2240" s="48">
        <v>412200</v>
      </c>
      <c r="B2240" s="49" t="s">
        <v>50</v>
      </c>
      <c r="C2240" s="57">
        <v>74000</v>
      </c>
      <c r="D2240" s="66">
        <v>85000</v>
      </c>
      <c r="E2240" s="67">
        <f t="shared" si="509"/>
        <v>114.86486486486487</v>
      </c>
    </row>
    <row r="2241" spans="1:5" s="16" customFormat="1" x14ac:dyDescent="0.2">
      <c r="A2241" s="48">
        <v>412300</v>
      </c>
      <c r="B2241" s="49" t="s">
        <v>51</v>
      </c>
      <c r="C2241" s="57">
        <v>10000</v>
      </c>
      <c r="D2241" s="66">
        <v>10000</v>
      </c>
      <c r="E2241" s="67">
        <f t="shared" si="509"/>
        <v>100</v>
      </c>
    </row>
    <row r="2242" spans="1:5" s="16" customFormat="1" x14ac:dyDescent="0.2">
      <c r="A2242" s="48">
        <v>412400</v>
      </c>
      <c r="B2242" s="49" t="s">
        <v>53</v>
      </c>
      <c r="C2242" s="57">
        <v>10000</v>
      </c>
      <c r="D2242" s="66">
        <v>10000</v>
      </c>
      <c r="E2242" s="67">
        <f t="shared" si="509"/>
        <v>100</v>
      </c>
    </row>
    <row r="2243" spans="1:5" s="16" customFormat="1" x14ac:dyDescent="0.2">
      <c r="A2243" s="48">
        <v>412500</v>
      </c>
      <c r="B2243" s="49" t="s">
        <v>55</v>
      </c>
      <c r="C2243" s="57">
        <v>6500</v>
      </c>
      <c r="D2243" s="66">
        <v>6500</v>
      </c>
      <c r="E2243" s="67">
        <f t="shared" si="509"/>
        <v>100</v>
      </c>
    </row>
    <row r="2244" spans="1:5" s="16" customFormat="1" x14ac:dyDescent="0.2">
      <c r="A2244" s="48">
        <v>412600</v>
      </c>
      <c r="B2244" s="49" t="s">
        <v>56</v>
      </c>
      <c r="C2244" s="57">
        <v>10500</v>
      </c>
      <c r="D2244" s="66">
        <v>15000</v>
      </c>
      <c r="E2244" s="67">
        <f t="shared" si="509"/>
        <v>142.85714285714286</v>
      </c>
    </row>
    <row r="2245" spans="1:5" s="16" customFormat="1" x14ac:dyDescent="0.2">
      <c r="A2245" s="48">
        <v>412700</v>
      </c>
      <c r="B2245" s="49" t="s">
        <v>58</v>
      </c>
      <c r="C2245" s="57">
        <v>15000</v>
      </c>
      <c r="D2245" s="66">
        <v>19000</v>
      </c>
      <c r="E2245" s="67">
        <f t="shared" si="509"/>
        <v>126.66666666666666</v>
      </c>
    </row>
    <row r="2246" spans="1:5" s="16" customFormat="1" x14ac:dyDescent="0.2">
      <c r="A2246" s="48">
        <v>412900</v>
      </c>
      <c r="B2246" s="60" t="s">
        <v>74</v>
      </c>
      <c r="C2246" s="57">
        <v>400</v>
      </c>
      <c r="D2246" s="66">
        <v>400</v>
      </c>
      <c r="E2246" s="67">
        <f t="shared" si="509"/>
        <v>100</v>
      </c>
    </row>
    <row r="2247" spans="1:5" s="16" customFormat="1" x14ac:dyDescent="0.2">
      <c r="A2247" s="48">
        <v>412900</v>
      </c>
      <c r="B2247" s="60" t="s">
        <v>75</v>
      </c>
      <c r="C2247" s="57">
        <v>8300</v>
      </c>
      <c r="D2247" s="66">
        <v>10000</v>
      </c>
      <c r="E2247" s="67">
        <f t="shared" si="509"/>
        <v>120.48192771084338</v>
      </c>
    </row>
    <row r="2248" spans="1:5" s="16" customFormat="1" x14ac:dyDescent="0.2">
      <c r="A2248" s="48">
        <v>412900</v>
      </c>
      <c r="B2248" s="60" t="s">
        <v>77</v>
      </c>
      <c r="C2248" s="57">
        <v>300</v>
      </c>
      <c r="D2248" s="66">
        <v>300</v>
      </c>
      <c r="E2248" s="67">
        <f t="shared" si="509"/>
        <v>100</v>
      </c>
    </row>
    <row r="2249" spans="1:5" s="16" customFormat="1" x14ac:dyDescent="0.2">
      <c r="A2249" s="48">
        <v>412900</v>
      </c>
      <c r="B2249" s="60" t="s">
        <v>78</v>
      </c>
      <c r="C2249" s="57">
        <v>3000</v>
      </c>
      <c r="D2249" s="66">
        <v>3000</v>
      </c>
      <c r="E2249" s="67">
        <f t="shared" si="509"/>
        <v>100</v>
      </c>
    </row>
    <row r="2250" spans="1:5" s="16" customFormat="1" x14ac:dyDescent="0.2">
      <c r="A2250" s="48">
        <v>412900</v>
      </c>
      <c r="B2250" s="60" t="s">
        <v>80</v>
      </c>
      <c r="C2250" s="57">
        <v>1700</v>
      </c>
      <c r="D2250" s="66">
        <v>0</v>
      </c>
      <c r="E2250" s="67">
        <f t="shared" si="509"/>
        <v>0</v>
      </c>
    </row>
    <row r="2251" spans="1:5" s="71" customFormat="1" ht="39" x14ac:dyDescent="0.2">
      <c r="A2251" s="68">
        <v>418000</v>
      </c>
      <c r="B2251" s="59" t="s">
        <v>214</v>
      </c>
      <c r="C2251" s="69">
        <f>C2252+C2253</f>
        <v>17300</v>
      </c>
      <c r="D2251" s="69">
        <f t="shared" ref="D2251" si="520">D2252+D2253</f>
        <v>17300</v>
      </c>
      <c r="E2251" s="70">
        <f t="shared" si="509"/>
        <v>100</v>
      </c>
    </row>
    <row r="2252" spans="1:5" s="16" customFormat="1" x14ac:dyDescent="0.2">
      <c r="A2252" s="48">
        <v>418200</v>
      </c>
      <c r="B2252" s="49" t="s">
        <v>215</v>
      </c>
      <c r="C2252" s="57">
        <v>8800</v>
      </c>
      <c r="D2252" s="66">
        <v>8800</v>
      </c>
      <c r="E2252" s="67">
        <f t="shared" si="509"/>
        <v>100</v>
      </c>
    </row>
    <row r="2253" spans="1:5" s="16" customFormat="1" x14ac:dyDescent="0.2">
      <c r="A2253" s="48">
        <v>418400</v>
      </c>
      <c r="B2253" s="49" t="s">
        <v>216</v>
      </c>
      <c r="C2253" s="57">
        <v>8500</v>
      </c>
      <c r="D2253" s="66">
        <v>8500</v>
      </c>
      <c r="E2253" s="67">
        <f t="shared" si="509"/>
        <v>100</v>
      </c>
    </row>
    <row r="2254" spans="1:5" s="16" customFormat="1" ht="19.5" x14ac:dyDescent="0.2">
      <c r="A2254" s="68">
        <v>510000</v>
      </c>
      <c r="B2254" s="59" t="s">
        <v>271</v>
      </c>
      <c r="C2254" s="69">
        <f t="shared" ref="C2254" si="521">C2255+C2258</f>
        <v>125000</v>
      </c>
      <c r="D2254" s="69">
        <f t="shared" ref="D2254" si="522">D2255+D2258</f>
        <v>248000</v>
      </c>
      <c r="E2254" s="70">
        <f t="shared" si="509"/>
        <v>198.4</v>
      </c>
    </row>
    <row r="2255" spans="1:5" s="16" customFormat="1" ht="19.5" x14ac:dyDescent="0.2">
      <c r="A2255" s="68">
        <v>511000</v>
      </c>
      <c r="B2255" s="59" t="s">
        <v>272</v>
      </c>
      <c r="C2255" s="69">
        <f>SUM(C2256:C2257)</f>
        <v>40000</v>
      </c>
      <c r="D2255" s="69">
        <f t="shared" ref="D2255" si="523">SUM(D2256:D2257)</f>
        <v>120000</v>
      </c>
      <c r="E2255" s="70">
        <f t="shared" si="509"/>
        <v>300</v>
      </c>
    </row>
    <row r="2256" spans="1:5" s="16" customFormat="1" ht="18.75" customHeight="1" x14ac:dyDescent="0.2">
      <c r="A2256" s="48">
        <v>511200</v>
      </c>
      <c r="B2256" s="49" t="s">
        <v>274</v>
      </c>
      <c r="C2256" s="57">
        <v>30000</v>
      </c>
      <c r="D2256" s="66">
        <v>20000</v>
      </c>
      <c r="E2256" s="67">
        <f t="shared" si="509"/>
        <v>66.666666666666657</v>
      </c>
    </row>
    <row r="2257" spans="1:5" s="16" customFormat="1" x14ac:dyDescent="0.2">
      <c r="A2257" s="48">
        <v>511300</v>
      </c>
      <c r="B2257" s="49" t="s">
        <v>275</v>
      </c>
      <c r="C2257" s="57">
        <v>10000</v>
      </c>
      <c r="D2257" s="66">
        <v>100000</v>
      </c>
      <c r="E2257" s="67"/>
    </row>
    <row r="2258" spans="1:5" s="71" customFormat="1" ht="19.5" x14ac:dyDescent="0.2">
      <c r="A2258" s="68">
        <v>516000</v>
      </c>
      <c r="B2258" s="59" t="s">
        <v>284</v>
      </c>
      <c r="C2258" s="69">
        <f>C2259</f>
        <v>85000</v>
      </c>
      <c r="D2258" s="69">
        <f t="shared" ref="D2258" si="524">D2259</f>
        <v>128000</v>
      </c>
      <c r="E2258" s="70">
        <f t="shared" si="509"/>
        <v>150.58823529411765</v>
      </c>
    </row>
    <row r="2259" spans="1:5" s="16" customFormat="1" x14ac:dyDescent="0.2">
      <c r="A2259" s="48">
        <v>516100</v>
      </c>
      <c r="B2259" s="49" t="s">
        <v>284</v>
      </c>
      <c r="C2259" s="57">
        <v>85000</v>
      </c>
      <c r="D2259" s="66">
        <v>128000</v>
      </c>
      <c r="E2259" s="67">
        <f t="shared" si="509"/>
        <v>150.58823529411765</v>
      </c>
    </row>
    <row r="2260" spans="1:5" s="71" customFormat="1" ht="39" x14ac:dyDescent="0.2">
      <c r="A2260" s="68">
        <v>580000</v>
      </c>
      <c r="B2260" s="59" t="s">
        <v>286</v>
      </c>
      <c r="C2260" s="69">
        <f t="shared" ref="C2260:C2261" si="525">C2261</f>
        <v>14999.999999999998</v>
      </c>
      <c r="D2260" s="69">
        <f t="shared" ref="D2260:D2261" si="526">D2261</f>
        <v>15000</v>
      </c>
      <c r="E2260" s="70">
        <f t="shared" si="509"/>
        <v>100.00000000000003</v>
      </c>
    </row>
    <row r="2261" spans="1:5" s="71" customFormat="1" ht="39" x14ac:dyDescent="0.2">
      <c r="A2261" s="68">
        <v>581000</v>
      </c>
      <c r="B2261" s="59" t="s">
        <v>287</v>
      </c>
      <c r="C2261" s="69">
        <f t="shared" si="525"/>
        <v>14999.999999999998</v>
      </c>
      <c r="D2261" s="69">
        <f t="shared" si="526"/>
        <v>15000</v>
      </c>
      <c r="E2261" s="70">
        <f t="shared" si="509"/>
        <v>100.00000000000003</v>
      </c>
    </row>
    <row r="2262" spans="1:5" s="16" customFormat="1" ht="37.5" x14ac:dyDescent="0.2">
      <c r="A2262" s="48">
        <v>581200</v>
      </c>
      <c r="B2262" s="49" t="s">
        <v>288</v>
      </c>
      <c r="C2262" s="57">
        <v>14999.999999999998</v>
      </c>
      <c r="D2262" s="66">
        <v>15000</v>
      </c>
      <c r="E2262" s="67">
        <f t="shared" si="509"/>
        <v>100.00000000000003</v>
      </c>
    </row>
    <row r="2263" spans="1:5" s="71" customFormat="1" ht="19.5" x14ac:dyDescent="0.2">
      <c r="A2263" s="68">
        <v>630000</v>
      </c>
      <c r="B2263" s="59" t="s">
        <v>305</v>
      </c>
      <c r="C2263" s="69">
        <f>C2264</f>
        <v>8700</v>
      </c>
      <c r="D2263" s="69">
        <f>D2264</f>
        <v>7000</v>
      </c>
      <c r="E2263" s="70">
        <f t="shared" si="509"/>
        <v>80.459770114942529</v>
      </c>
    </row>
    <row r="2264" spans="1:5" s="71" customFormat="1" ht="19.5" x14ac:dyDescent="0.2">
      <c r="A2264" s="68">
        <v>638000</v>
      </c>
      <c r="B2264" s="59" t="s">
        <v>314</v>
      </c>
      <c r="C2264" s="69">
        <f>C2265</f>
        <v>8700</v>
      </c>
      <c r="D2264" s="69">
        <f t="shared" ref="D2264" si="527">D2265</f>
        <v>7000</v>
      </c>
      <c r="E2264" s="70">
        <f t="shared" ref="E2264:E2319" si="528">D2264/C2264*100</f>
        <v>80.459770114942529</v>
      </c>
    </row>
    <row r="2265" spans="1:5" s="16" customFormat="1" x14ac:dyDescent="0.2">
      <c r="A2265" s="48">
        <v>638100</v>
      </c>
      <c r="B2265" s="49" t="s">
        <v>315</v>
      </c>
      <c r="C2265" s="57">
        <v>8700</v>
      </c>
      <c r="D2265" s="66">
        <v>7000</v>
      </c>
      <c r="E2265" s="67">
        <f t="shared" si="528"/>
        <v>80.459770114942529</v>
      </c>
    </row>
    <row r="2266" spans="1:5" s="16" customFormat="1" x14ac:dyDescent="0.2">
      <c r="A2266" s="77"/>
      <c r="B2266" s="63" t="s">
        <v>324</v>
      </c>
      <c r="C2266" s="75">
        <f>C2233+C2254+C2260+C2263</f>
        <v>1836500</v>
      </c>
      <c r="D2266" s="75">
        <f>D2233+D2254+D2260+D2263</f>
        <v>2150500</v>
      </c>
      <c r="E2266" s="76">
        <f t="shared" si="528"/>
        <v>117.09774026681188</v>
      </c>
    </row>
    <row r="2267" spans="1:5" s="16" customFormat="1" x14ac:dyDescent="0.2">
      <c r="A2267" s="32"/>
      <c r="B2267" s="33"/>
      <c r="C2267" s="34"/>
      <c r="D2267" s="34"/>
      <c r="E2267" s="51"/>
    </row>
    <row r="2268" spans="1:5" s="16" customFormat="1" x14ac:dyDescent="0.2">
      <c r="A2268" s="45"/>
      <c r="B2268" s="33"/>
      <c r="C2268" s="66"/>
      <c r="D2268" s="66"/>
      <c r="E2268" s="67"/>
    </row>
    <row r="2269" spans="1:5" s="16" customFormat="1" ht="19.5" x14ac:dyDescent="0.2">
      <c r="A2269" s="48" t="s">
        <v>457</v>
      </c>
      <c r="B2269" s="59"/>
      <c r="C2269" s="66"/>
      <c r="D2269" s="66"/>
      <c r="E2269" s="67"/>
    </row>
    <row r="2270" spans="1:5" s="16" customFormat="1" ht="19.5" x14ac:dyDescent="0.2">
      <c r="A2270" s="48" t="s">
        <v>410</v>
      </c>
      <c r="B2270" s="59"/>
      <c r="C2270" s="66"/>
      <c r="D2270" s="66"/>
      <c r="E2270" s="67"/>
    </row>
    <row r="2271" spans="1:5" s="16" customFormat="1" ht="19.5" x14ac:dyDescent="0.2">
      <c r="A2271" s="48" t="s">
        <v>458</v>
      </c>
      <c r="B2271" s="59"/>
      <c r="C2271" s="66"/>
      <c r="D2271" s="66"/>
      <c r="E2271" s="67"/>
    </row>
    <row r="2272" spans="1:5" s="16" customFormat="1" ht="19.5" x14ac:dyDescent="0.2">
      <c r="A2272" s="48" t="s">
        <v>323</v>
      </c>
      <c r="B2272" s="59"/>
      <c r="C2272" s="66"/>
      <c r="D2272" s="66"/>
      <c r="E2272" s="67"/>
    </row>
    <row r="2273" spans="1:5" s="16" customFormat="1" x14ac:dyDescent="0.2">
      <c r="A2273" s="48"/>
      <c r="B2273" s="50"/>
      <c r="C2273" s="34"/>
      <c r="D2273" s="34"/>
      <c r="E2273" s="51"/>
    </row>
    <row r="2274" spans="1:5" s="16" customFormat="1" ht="19.5" x14ac:dyDescent="0.2">
      <c r="A2274" s="68">
        <v>410000</v>
      </c>
      <c r="B2274" s="53" t="s">
        <v>42</v>
      </c>
      <c r="C2274" s="69">
        <f t="shared" ref="C2274" si="529">C2275+C2280</f>
        <v>7720900</v>
      </c>
      <c r="D2274" s="69">
        <f t="shared" ref="D2274" si="530">D2275+D2280</f>
        <v>8122700</v>
      </c>
      <c r="E2274" s="70">
        <f t="shared" si="528"/>
        <v>105.20405652190807</v>
      </c>
    </row>
    <row r="2275" spans="1:5" s="16" customFormat="1" ht="19.5" x14ac:dyDescent="0.2">
      <c r="A2275" s="68">
        <v>411000</v>
      </c>
      <c r="B2275" s="53" t="s">
        <v>43</v>
      </c>
      <c r="C2275" s="69">
        <f t="shared" ref="C2275" si="531">SUM(C2276:C2279)</f>
        <v>6487900</v>
      </c>
      <c r="D2275" s="69">
        <f t="shared" ref="D2275" si="532">SUM(D2276:D2279)</f>
        <v>6863200</v>
      </c>
      <c r="E2275" s="70">
        <f t="shared" si="528"/>
        <v>105.78461443610414</v>
      </c>
    </row>
    <row r="2276" spans="1:5" s="16" customFormat="1" x14ac:dyDescent="0.2">
      <c r="A2276" s="48">
        <v>411100</v>
      </c>
      <c r="B2276" s="49" t="s">
        <v>44</v>
      </c>
      <c r="C2276" s="57">
        <v>5969400</v>
      </c>
      <c r="D2276" s="66">
        <v>6200000</v>
      </c>
      <c r="E2276" s="67">
        <f t="shared" si="528"/>
        <v>103.86303481086875</v>
      </c>
    </row>
    <row r="2277" spans="1:5" s="16" customFormat="1" ht="37.5" x14ac:dyDescent="0.2">
      <c r="A2277" s="48">
        <v>411200</v>
      </c>
      <c r="B2277" s="49" t="s">
        <v>45</v>
      </c>
      <c r="C2277" s="57">
        <v>277100</v>
      </c>
      <c r="D2277" s="66">
        <v>380000</v>
      </c>
      <c r="E2277" s="67">
        <f t="shared" si="528"/>
        <v>137.13460844460482</v>
      </c>
    </row>
    <row r="2278" spans="1:5" s="16" customFormat="1" ht="37.5" x14ac:dyDescent="0.2">
      <c r="A2278" s="48">
        <v>411300</v>
      </c>
      <c r="B2278" s="49" t="s">
        <v>46</v>
      </c>
      <c r="C2278" s="57">
        <v>200000</v>
      </c>
      <c r="D2278" s="66">
        <v>250000</v>
      </c>
      <c r="E2278" s="67">
        <f t="shared" si="528"/>
        <v>125</v>
      </c>
    </row>
    <row r="2279" spans="1:5" s="16" customFormat="1" x14ac:dyDescent="0.2">
      <c r="A2279" s="48">
        <v>411400</v>
      </c>
      <c r="B2279" s="49" t="s">
        <v>47</v>
      </c>
      <c r="C2279" s="57">
        <v>41400</v>
      </c>
      <c r="D2279" s="66">
        <v>33200</v>
      </c>
      <c r="E2279" s="67">
        <f t="shared" si="528"/>
        <v>80.193236714975853</v>
      </c>
    </row>
    <row r="2280" spans="1:5" s="16" customFormat="1" ht="19.5" x14ac:dyDescent="0.2">
      <c r="A2280" s="68">
        <v>412000</v>
      </c>
      <c r="B2280" s="59" t="s">
        <v>48</v>
      </c>
      <c r="C2280" s="69">
        <f>SUM(C2281:C2289)</f>
        <v>1233000</v>
      </c>
      <c r="D2280" s="69">
        <f>SUM(D2281:D2289)</f>
        <v>1259500</v>
      </c>
      <c r="E2280" s="70">
        <f t="shared" si="528"/>
        <v>102.1492295214923</v>
      </c>
    </row>
    <row r="2281" spans="1:5" s="16" customFormat="1" ht="37.5" x14ac:dyDescent="0.2">
      <c r="A2281" s="48">
        <v>412200</v>
      </c>
      <c r="B2281" s="49" t="s">
        <v>50</v>
      </c>
      <c r="C2281" s="57">
        <v>723000</v>
      </c>
      <c r="D2281" s="66">
        <v>730000</v>
      </c>
      <c r="E2281" s="67">
        <f t="shared" si="528"/>
        <v>100.96818810511756</v>
      </c>
    </row>
    <row r="2282" spans="1:5" s="16" customFormat="1" x14ac:dyDescent="0.2">
      <c r="A2282" s="48">
        <v>412300</v>
      </c>
      <c r="B2282" s="49" t="s">
        <v>51</v>
      </c>
      <c r="C2282" s="57">
        <v>120000</v>
      </c>
      <c r="D2282" s="66">
        <v>120000</v>
      </c>
      <c r="E2282" s="67">
        <f t="shared" si="528"/>
        <v>100</v>
      </c>
    </row>
    <row r="2283" spans="1:5" s="16" customFormat="1" x14ac:dyDescent="0.2">
      <c r="A2283" s="48">
        <v>412500</v>
      </c>
      <c r="B2283" s="49" t="s">
        <v>55</v>
      </c>
      <c r="C2283" s="57">
        <v>20000</v>
      </c>
      <c r="D2283" s="66">
        <v>20000</v>
      </c>
      <c r="E2283" s="67">
        <f t="shared" si="528"/>
        <v>100</v>
      </c>
    </row>
    <row r="2284" spans="1:5" s="16" customFormat="1" x14ac:dyDescent="0.2">
      <c r="A2284" s="48">
        <v>412600</v>
      </c>
      <c r="B2284" s="49" t="s">
        <v>56</v>
      </c>
      <c r="C2284" s="57">
        <v>12000</v>
      </c>
      <c r="D2284" s="66">
        <v>12000</v>
      </c>
      <c r="E2284" s="67">
        <f t="shared" si="528"/>
        <v>100</v>
      </c>
    </row>
    <row r="2285" spans="1:5" s="16" customFormat="1" x14ac:dyDescent="0.2">
      <c r="A2285" s="48">
        <v>412700</v>
      </c>
      <c r="B2285" s="49" t="s">
        <v>58</v>
      </c>
      <c r="C2285" s="57">
        <v>332400</v>
      </c>
      <c r="D2285" s="66">
        <v>350000</v>
      </c>
      <c r="E2285" s="67">
        <f t="shared" si="528"/>
        <v>105.29482551143201</v>
      </c>
    </row>
    <row r="2286" spans="1:5" s="16" customFormat="1" x14ac:dyDescent="0.2">
      <c r="A2286" s="48">
        <v>412900</v>
      </c>
      <c r="B2286" s="60" t="s">
        <v>75</v>
      </c>
      <c r="C2286" s="57">
        <v>8300</v>
      </c>
      <c r="D2286" s="66">
        <v>8500</v>
      </c>
      <c r="E2286" s="67">
        <f t="shared" si="528"/>
        <v>102.40963855421687</v>
      </c>
    </row>
    <row r="2287" spans="1:5" s="16" customFormat="1" x14ac:dyDescent="0.2">
      <c r="A2287" s="48">
        <v>412900</v>
      </c>
      <c r="B2287" s="60" t="s">
        <v>76</v>
      </c>
      <c r="C2287" s="57">
        <v>3000</v>
      </c>
      <c r="D2287" s="66">
        <v>3000</v>
      </c>
      <c r="E2287" s="67">
        <f t="shared" si="528"/>
        <v>100</v>
      </c>
    </row>
    <row r="2288" spans="1:5" s="16" customFormat="1" x14ac:dyDescent="0.2">
      <c r="A2288" s="48">
        <v>412900</v>
      </c>
      <c r="B2288" s="60" t="s">
        <v>77</v>
      </c>
      <c r="C2288" s="57">
        <v>1500</v>
      </c>
      <c r="D2288" s="66">
        <v>2000</v>
      </c>
      <c r="E2288" s="67">
        <f t="shared" si="528"/>
        <v>133.33333333333331</v>
      </c>
    </row>
    <row r="2289" spans="1:5" s="16" customFormat="1" x14ac:dyDescent="0.2">
      <c r="A2289" s="48">
        <v>412900</v>
      </c>
      <c r="B2289" s="60" t="s">
        <v>78</v>
      </c>
      <c r="C2289" s="57">
        <v>12800.000000000002</v>
      </c>
      <c r="D2289" s="66">
        <v>14000</v>
      </c>
      <c r="E2289" s="67">
        <f t="shared" si="528"/>
        <v>109.37499999999997</v>
      </c>
    </row>
    <row r="2290" spans="1:5" s="71" customFormat="1" ht="19.5" x14ac:dyDescent="0.2">
      <c r="A2290" s="68">
        <v>510000</v>
      </c>
      <c r="B2290" s="59" t="s">
        <v>271</v>
      </c>
      <c r="C2290" s="69">
        <f>C2291</f>
        <v>10000</v>
      </c>
      <c r="D2290" s="69">
        <f t="shared" ref="D2290" si="533">D2291</f>
        <v>50000</v>
      </c>
      <c r="E2290" s="70"/>
    </row>
    <row r="2291" spans="1:5" s="71" customFormat="1" ht="19.5" x14ac:dyDescent="0.2">
      <c r="A2291" s="68">
        <v>511000</v>
      </c>
      <c r="B2291" s="59" t="s">
        <v>272</v>
      </c>
      <c r="C2291" s="69">
        <f>SUM(C2292:C2292)</f>
        <v>10000</v>
      </c>
      <c r="D2291" s="69">
        <f>SUM(D2292:D2292)</f>
        <v>50000</v>
      </c>
      <c r="E2291" s="70"/>
    </row>
    <row r="2292" spans="1:5" s="16" customFormat="1" x14ac:dyDescent="0.2">
      <c r="A2292" s="48">
        <v>511300</v>
      </c>
      <c r="B2292" s="49" t="s">
        <v>275</v>
      </c>
      <c r="C2292" s="57">
        <v>10000</v>
      </c>
      <c r="D2292" s="66">
        <v>50000</v>
      </c>
      <c r="E2292" s="67"/>
    </row>
    <row r="2293" spans="1:5" s="71" customFormat="1" ht="19.5" x14ac:dyDescent="0.2">
      <c r="A2293" s="68">
        <v>630000</v>
      </c>
      <c r="B2293" s="59" t="s">
        <v>305</v>
      </c>
      <c r="C2293" s="69">
        <f t="shared" ref="C2293" si="534">C2294+C2296</f>
        <v>412800</v>
      </c>
      <c r="D2293" s="69">
        <f t="shared" ref="D2293" si="535">D2294+D2296</f>
        <v>200000</v>
      </c>
      <c r="E2293" s="70">
        <f t="shared" si="528"/>
        <v>48.449612403100772</v>
      </c>
    </row>
    <row r="2294" spans="1:5" s="71" customFormat="1" ht="19.5" x14ac:dyDescent="0.2">
      <c r="A2294" s="68">
        <v>631000</v>
      </c>
      <c r="B2294" s="59" t="s">
        <v>306</v>
      </c>
      <c r="C2294" s="69">
        <f>C2295</f>
        <v>290000</v>
      </c>
      <c r="D2294" s="69">
        <f t="shared" ref="D2294" si="536">D2295</f>
        <v>0</v>
      </c>
      <c r="E2294" s="70">
        <f t="shared" si="528"/>
        <v>0</v>
      </c>
    </row>
    <row r="2295" spans="1:5" s="16" customFormat="1" x14ac:dyDescent="0.2">
      <c r="A2295" s="74">
        <v>631900</v>
      </c>
      <c r="B2295" s="49" t="s">
        <v>309</v>
      </c>
      <c r="C2295" s="57">
        <v>290000</v>
      </c>
      <c r="D2295" s="66">
        <v>0</v>
      </c>
      <c r="E2295" s="67">
        <f t="shared" si="528"/>
        <v>0</v>
      </c>
    </row>
    <row r="2296" spans="1:5" s="71" customFormat="1" ht="19.5" x14ac:dyDescent="0.2">
      <c r="A2296" s="68">
        <v>638000</v>
      </c>
      <c r="B2296" s="59" t="s">
        <v>314</v>
      </c>
      <c r="C2296" s="69">
        <f>C2297</f>
        <v>122800</v>
      </c>
      <c r="D2296" s="69">
        <f t="shared" ref="D2296" si="537">D2297</f>
        <v>200000</v>
      </c>
      <c r="E2296" s="70">
        <f t="shared" si="528"/>
        <v>162.86644951140065</v>
      </c>
    </row>
    <row r="2297" spans="1:5" s="16" customFormat="1" x14ac:dyDescent="0.2">
      <c r="A2297" s="48">
        <v>638100</v>
      </c>
      <c r="B2297" s="49" t="s">
        <v>315</v>
      </c>
      <c r="C2297" s="57">
        <v>122800</v>
      </c>
      <c r="D2297" s="66">
        <v>200000</v>
      </c>
      <c r="E2297" s="67">
        <f t="shared" si="528"/>
        <v>162.86644951140065</v>
      </c>
    </row>
    <row r="2298" spans="1:5" s="16" customFormat="1" x14ac:dyDescent="0.2">
      <c r="A2298" s="77"/>
      <c r="B2298" s="63" t="s">
        <v>324</v>
      </c>
      <c r="C2298" s="75">
        <f>C2274+C2290+C2293</f>
        <v>8143700</v>
      </c>
      <c r="D2298" s="75">
        <f>D2274+D2290+D2293</f>
        <v>8372700</v>
      </c>
      <c r="E2298" s="76">
        <f t="shared" si="528"/>
        <v>102.81198963616048</v>
      </c>
    </row>
    <row r="2299" spans="1:5" s="16" customFormat="1" x14ac:dyDescent="0.2">
      <c r="A2299" s="32"/>
      <c r="B2299" s="33"/>
      <c r="C2299" s="34"/>
      <c r="D2299" s="34"/>
      <c r="E2299" s="51"/>
    </row>
    <row r="2300" spans="1:5" s="16" customFormat="1" x14ac:dyDescent="0.2">
      <c r="A2300" s="45"/>
      <c r="B2300" s="33"/>
      <c r="C2300" s="66"/>
      <c r="D2300" s="66"/>
      <c r="E2300" s="67"/>
    </row>
    <row r="2301" spans="1:5" s="16" customFormat="1" ht="19.5" x14ac:dyDescent="0.2">
      <c r="A2301" s="48" t="s">
        <v>459</v>
      </c>
      <c r="B2301" s="59"/>
      <c r="C2301" s="66"/>
      <c r="D2301" s="66"/>
      <c r="E2301" s="67"/>
    </row>
    <row r="2302" spans="1:5" s="16" customFormat="1" ht="19.5" x14ac:dyDescent="0.2">
      <c r="A2302" s="48" t="s">
        <v>410</v>
      </c>
      <c r="B2302" s="59"/>
      <c r="C2302" s="66"/>
      <c r="D2302" s="66"/>
      <c r="E2302" s="67"/>
    </row>
    <row r="2303" spans="1:5" s="16" customFormat="1" ht="19.5" x14ac:dyDescent="0.2">
      <c r="A2303" s="48" t="s">
        <v>460</v>
      </c>
      <c r="B2303" s="59"/>
      <c r="C2303" s="66"/>
      <c r="D2303" s="66"/>
      <c r="E2303" s="67"/>
    </row>
    <row r="2304" spans="1:5" s="16" customFormat="1" ht="19.5" x14ac:dyDescent="0.2">
      <c r="A2304" s="48" t="s">
        <v>323</v>
      </c>
      <c r="B2304" s="59"/>
      <c r="C2304" s="66"/>
      <c r="D2304" s="66"/>
      <c r="E2304" s="67"/>
    </row>
    <row r="2305" spans="1:5" s="16" customFormat="1" x14ac:dyDescent="0.2">
      <c r="A2305" s="48"/>
      <c r="B2305" s="50"/>
      <c r="C2305" s="34"/>
      <c r="D2305" s="34"/>
      <c r="E2305" s="51"/>
    </row>
    <row r="2306" spans="1:5" s="16" customFormat="1" ht="19.5" x14ac:dyDescent="0.2">
      <c r="A2306" s="68">
        <v>410000</v>
      </c>
      <c r="B2306" s="53" t="s">
        <v>42</v>
      </c>
      <c r="C2306" s="69">
        <f t="shared" ref="C2306" si="538">C2307+C2312</f>
        <v>925800</v>
      </c>
      <c r="D2306" s="69">
        <f t="shared" ref="D2306" si="539">D2307+D2312</f>
        <v>1016400</v>
      </c>
      <c r="E2306" s="70">
        <f t="shared" si="528"/>
        <v>109.78613091380427</v>
      </c>
    </row>
    <row r="2307" spans="1:5" s="16" customFormat="1" ht="19.5" x14ac:dyDescent="0.2">
      <c r="A2307" s="68">
        <v>411000</v>
      </c>
      <c r="B2307" s="53" t="s">
        <v>43</v>
      </c>
      <c r="C2307" s="69">
        <f t="shared" ref="C2307" si="540">SUM(C2308:C2311)</f>
        <v>756600</v>
      </c>
      <c r="D2307" s="69">
        <f t="shared" ref="D2307" si="541">SUM(D2308:D2311)</f>
        <v>841200</v>
      </c>
      <c r="E2307" s="70">
        <f t="shared" si="528"/>
        <v>111.18160190325139</v>
      </c>
    </row>
    <row r="2308" spans="1:5" s="16" customFormat="1" x14ac:dyDescent="0.2">
      <c r="A2308" s="48">
        <v>411100</v>
      </c>
      <c r="B2308" s="49" t="s">
        <v>44</v>
      </c>
      <c r="C2308" s="57">
        <v>704600</v>
      </c>
      <c r="D2308" s="66">
        <v>795000</v>
      </c>
      <c r="E2308" s="67">
        <f t="shared" si="528"/>
        <v>112.82997445359069</v>
      </c>
    </row>
    <row r="2309" spans="1:5" s="16" customFormat="1" ht="37.5" x14ac:dyDescent="0.2">
      <c r="A2309" s="48">
        <v>411200</v>
      </c>
      <c r="B2309" s="49" t="s">
        <v>45</v>
      </c>
      <c r="C2309" s="57">
        <v>37200</v>
      </c>
      <c r="D2309" s="66">
        <v>37200</v>
      </c>
      <c r="E2309" s="67">
        <f t="shared" si="528"/>
        <v>100</v>
      </c>
    </row>
    <row r="2310" spans="1:5" s="16" customFormat="1" ht="37.5" x14ac:dyDescent="0.2">
      <c r="A2310" s="48">
        <v>411300</v>
      </c>
      <c r="B2310" s="49" t="s">
        <v>46</v>
      </c>
      <c r="C2310" s="57">
        <v>8299.9999999999982</v>
      </c>
      <c r="D2310" s="66">
        <v>0</v>
      </c>
      <c r="E2310" s="67">
        <f t="shared" si="528"/>
        <v>0</v>
      </c>
    </row>
    <row r="2311" spans="1:5" s="16" customFormat="1" x14ac:dyDescent="0.2">
      <c r="A2311" s="48">
        <v>411400</v>
      </c>
      <c r="B2311" s="49" t="s">
        <v>47</v>
      </c>
      <c r="C2311" s="57">
        <v>6500</v>
      </c>
      <c r="D2311" s="66">
        <v>9000</v>
      </c>
      <c r="E2311" s="67">
        <f t="shared" si="528"/>
        <v>138.46153846153845</v>
      </c>
    </row>
    <row r="2312" spans="1:5" s="16" customFormat="1" ht="19.5" x14ac:dyDescent="0.2">
      <c r="A2312" s="68">
        <v>412000</v>
      </c>
      <c r="B2312" s="59" t="s">
        <v>48</v>
      </c>
      <c r="C2312" s="69">
        <f>SUM(C2313:C2319)</f>
        <v>169200</v>
      </c>
      <c r="D2312" s="69">
        <f>SUM(D2313:D2319)</f>
        <v>175200</v>
      </c>
      <c r="E2312" s="70">
        <f t="shared" si="528"/>
        <v>103.54609929078013</v>
      </c>
    </row>
    <row r="2313" spans="1:5" s="16" customFormat="1" ht="37.5" x14ac:dyDescent="0.2">
      <c r="A2313" s="48">
        <v>412200</v>
      </c>
      <c r="B2313" s="49" t="s">
        <v>50</v>
      </c>
      <c r="C2313" s="57">
        <v>107700</v>
      </c>
      <c r="D2313" s="66">
        <v>110000</v>
      </c>
      <c r="E2313" s="67">
        <f t="shared" si="528"/>
        <v>102.1355617455896</v>
      </c>
    </row>
    <row r="2314" spans="1:5" s="16" customFormat="1" x14ac:dyDescent="0.2">
      <c r="A2314" s="48">
        <v>412300</v>
      </c>
      <c r="B2314" s="49" t="s">
        <v>51</v>
      </c>
      <c r="C2314" s="57">
        <v>16900</v>
      </c>
      <c r="D2314" s="66">
        <v>18000</v>
      </c>
      <c r="E2314" s="67">
        <f t="shared" si="528"/>
        <v>106.50887573964498</v>
      </c>
    </row>
    <row r="2315" spans="1:5" s="16" customFormat="1" x14ac:dyDescent="0.2">
      <c r="A2315" s="48">
        <v>412500</v>
      </c>
      <c r="B2315" s="49" t="s">
        <v>55</v>
      </c>
      <c r="C2315" s="57">
        <v>1600</v>
      </c>
      <c r="D2315" s="66">
        <v>1600</v>
      </c>
      <c r="E2315" s="67">
        <f t="shared" si="528"/>
        <v>100</v>
      </c>
    </row>
    <row r="2316" spans="1:5" s="16" customFormat="1" x14ac:dyDescent="0.2">
      <c r="A2316" s="48">
        <v>412600</v>
      </c>
      <c r="B2316" s="49" t="s">
        <v>56</v>
      </c>
      <c r="C2316" s="57">
        <v>2600</v>
      </c>
      <c r="D2316" s="66">
        <v>2600</v>
      </c>
      <c r="E2316" s="67">
        <f t="shared" si="528"/>
        <v>100</v>
      </c>
    </row>
    <row r="2317" spans="1:5" s="16" customFormat="1" x14ac:dyDescent="0.2">
      <c r="A2317" s="48">
        <v>412700</v>
      </c>
      <c r="B2317" s="49" t="s">
        <v>58</v>
      </c>
      <c r="C2317" s="57">
        <v>36900</v>
      </c>
      <c r="D2317" s="66">
        <v>40000</v>
      </c>
      <c r="E2317" s="67">
        <f t="shared" si="528"/>
        <v>108.40108401084009</v>
      </c>
    </row>
    <row r="2318" spans="1:5" s="16" customFormat="1" x14ac:dyDescent="0.2">
      <c r="A2318" s="48">
        <v>412900</v>
      </c>
      <c r="B2318" s="49" t="s">
        <v>74</v>
      </c>
      <c r="C2318" s="57">
        <v>1500</v>
      </c>
      <c r="D2318" s="66">
        <v>1500</v>
      </c>
      <c r="E2318" s="67">
        <f t="shared" si="528"/>
        <v>100</v>
      </c>
    </row>
    <row r="2319" spans="1:5" s="16" customFormat="1" x14ac:dyDescent="0.2">
      <c r="A2319" s="48">
        <v>412900</v>
      </c>
      <c r="B2319" s="60" t="s">
        <v>78</v>
      </c>
      <c r="C2319" s="57">
        <v>2000</v>
      </c>
      <c r="D2319" s="66">
        <v>1500</v>
      </c>
      <c r="E2319" s="67">
        <f t="shared" si="528"/>
        <v>75</v>
      </c>
    </row>
    <row r="2320" spans="1:5" s="71" customFormat="1" ht="19.5" x14ac:dyDescent="0.2">
      <c r="A2320" s="68">
        <v>510000</v>
      </c>
      <c r="B2320" s="59" t="s">
        <v>271</v>
      </c>
      <c r="C2320" s="69">
        <f t="shared" ref="C2320:C2321" si="542">C2321</f>
        <v>0</v>
      </c>
      <c r="D2320" s="69">
        <f t="shared" ref="D2320:D2321" si="543">D2321</f>
        <v>35000</v>
      </c>
      <c r="E2320" s="70">
        <v>0</v>
      </c>
    </row>
    <row r="2321" spans="1:5" s="71" customFormat="1" ht="19.5" x14ac:dyDescent="0.2">
      <c r="A2321" s="68">
        <v>511000</v>
      </c>
      <c r="B2321" s="59" t="s">
        <v>272</v>
      </c>
      <c r="C2321" s="69">
        <f t="shared" si="542"/>
        <v>0</v>
      </c>
      <c r="D2321" s="69">
        <f t="shared" si="543"/>
        <v>35000</v>
      </c>
      <c r="E2321" s="70">
        <v>0</v>
      </c>
    </row>
    <row r="2322" spans="1:5" s="16" customFormat="1" x14ac:dyDescent="0.2">
      <c r="A2322" s="48">
        <v>511300</v>
      </c>
      <c r="B2322" s="49" t="s">
        <v>275</v>
      </c>
      <c r="C2322" s="57">
        <v>0</v>
      </c>
      <c r="D2322" s="66">
        <v>35000</v>
      </c>
      <c r="E2322" s="67">
        <v>0</v>
      </c>
    </row>
    <row r="2323" spans="1:5" s="71" customFormat="1" ht="19.5" x14ac:dyDescent="0.2">
      <c r="A2323" s="68">
        <v>630000</v>
      </c>
      <c r="B2323" s="59" t="s">
        <v>305</v>
      </c>
      <c r="C2323" s="69">
        <f t="shared" ref="C2323:C2324" si="544">C2324</f>
        <v>29999.999999999996</v>
      </c>
      <c r="D2323" s="69">
        <f t="shared" ref="D2323:D2324" si="545">D2324</f>
        <v>0</v>
      </c>
      <c r="E2323" s="70">
        <f t="shared" ref="E2323:E2383" si="546">D2323/C2323*100</f>
        <v>0</v>
      </c>
    </row>
    <row r="2324" spans="1:5" s="71" customFormat="1" ht="19.5" x14ac:dyDescent="0.2">
      <c r="A2324" s="68">
        <v>631000</v>
      </c>
      <c r="B2324" s="59" t="s">
        <v>306</v>
      </c>
      <c r="C2324" s="69">
        <f t="shared" si="544"/>
        <v>29999.999999999996</v>
      </c>
      <c r="D2324" s="69">
        <f t="shared" si="545"/>
        <v>0</v>
      </c>
      <c r="E2324" s="70">
        <f t="shared" si="546"/>
        <v>0</v>
      </c>
    </row>
    <row r="2325" spans="1:5" s="16" customFormat="1" x14ac:dyDescent="0.2">
      <c r="A2325" s="74">
        <v>631900</v>
      </c>
      <c r="B2325" s="49" t="s">
        <v>309</v>
      </c>
      <c r="C2325" s="57">
        <v>29999.999999999996</v>
      </c>
      <c r="D2325" s="66">
        <v>0</v>
      </c>
      <c r="E2325" s="67">
        <f t="shared" si="546"/>
        <v>0</v>
      </c>
    </row>
    <row r="2326" spans="1:5" s="16" customFormat="1" x14ac:dyDescent="0.2">
      <c r="A2326" s="77"/>
      <c r="B2326" s="63" t="s">
        <v>324</v>
      </c>
      <c r="C2326" s="75">
        <f>C2306+C2320+C2323</f>
        <v>955800</v>
      </c>
      <c r="D2326" s="75">
        <f>D2306+D2320+D2323</f>
        <v>1051400</v>
      </c>
      <c r="E2326" s="76">
        <f t="shared" si="546"/>
        <v>110.0020924879682</v>
      </c>
    </row>
    <row r="2327" spans="1:5" s="16" customFormat="1" x14ac:dyDescent="0.2">
      <c r="A2327" s="32"/>
      <c r="B2327" s="33"/>
      <c r="C2327" s="66"/>
      <c r="D2327" s="66"/>
      <c r="E2327" s="67"/>
    </row>
    <row r="2328" spans="1:5" s="16" customFormat="1" x14ac:dyDescent="0.2">
      <c r="A2328" s="45"/>
      <c r="B2328" s="33"/>
      <c r="C2328" s="66"/>
      <c r="D2328" s="66"/>
      <c r="E2328" s="67"/>
    </row>
    <row r="2329" spans="1:5" s="16" customFormat="1" ht="19.5" x14ac:dyDescent="0.2">
      <c r="A2329" s="48" t="s">
        <v>461</v>
      </c>
      <c r="B2329" s="59"/>
      <c r="C2329" s="66"/>
      <c r="D2329" s="66"/>
      <c r="E2329" s="67"/>
    </row>
    <row r="2330" spans="1:5" s="16" customFormat="1" ht="19.5" x14ac:dyDescent="0.2">
      <c r="A2330" s="48" t="s">
        <v>410</v>
      </c>
      <c r="B2330" s="59"/>
      <c r="C2330" s="66"/>
      <c r="D2330" s="66"/>
      <c r="E2330" s="67"/>
    </row>
    <row r="2331" spans="1:5" s="16" customFormat="1" ht="19.5" x14ac:dyDescent="0.2">
      <c r="A2331" s="48" t="s">
        <v>462</v>
      </c>
      <c r="B2331" s="59"/>
      <c r="C2331" s="66"/>
      <c r="D2331" s="66"/>
      <c r="E2331" s="67"/>
    </row>
    <row r="2332" spans="1:5" s="16" customFormat="1" ht="19.5" x14ac:dyDescent="0.2">
      <c r="A2332" s="48" t="s">
        <v>323</v>
      </c>
      <c r="B2332" s="59"/>
      <c r="C2332" s="66"/>
      <c r="D2332" s="66"/>
      <c r="E2332" s="67"/>
    </row>
    <row r="2333" spans="1:5" s="16" customFormat="1" x14ac:dyDescent="0.2">
      <c r="A2333" s="48"/>
      <c r="B2333" s="50"/>
      <c r="C2333" s="34"/>
      <c r="D2333" s="34"/>
      <c r="E2333" s="51"/>
    </row>
    <row r="2334" spans="1:5" s="16" customFormat="1" ht="19.5" x14ac:dyDescent="0.2">
      <c r="A2334" s="68">
        <v>410000</v>
      </c>
      <c r="B2334" s="53" t="s">
        <v>42</v>
      </c>
      <c r="C2334" s="69">
        <f t="shared" ref="C2334" si="547">C2335+C2340</f>
        <v>1017900</v>
      </c>
      <c r="D2334" s="69">
        <f t="shared" ref="D2334" si="548">D2335+D2340</f>
        <v>1056900</v>
      </c>
      <c r="E2334" s="70">
        <f t="shared" si="546"/>
        <v>103.83141762452108</v>
      </c>
    </row>
    <row r="2335" spans="1:5" s="16" customFormat="1" ht="19.5" x14ac:dyDescent="0.2">
      <c r="A2335" s="68">
        <v>411000</v>
      </c>
      <c r="B2335" s="53" t="s">
        <v>43</v>
      </c>
      <c r="C2335" s="69">
        <f t="shared" ref="C2335" si="549">SUM(C2336:C2339)</f>
        <v>810400</v>
      </c>
      <c r="D2335" s="69">
        <f t="shared" ref="D2335" si="550">SUM(D2336:D2339)</f>
        <v>843200</v>
      </c>
      <c r="E2335" s="70">
        <f t="shared" si="546"/>
        <v>104.04738400789732</v>
      </c>
    </row>
    <row r="2336" spans="1:5" s="16" customFormat="1" x14ac:dyDescent="0.2">
      <c r="A2336" s="48">
        <v>411100</v>
      </c>
      <c r="B2336" s="49" t="s">
        <v>44</v>
      </c>
      <c r="C2336" s="57">
        <v>734500</v>
      </c>
      <c r="D2336" s="66">
        <v>772900</v>
      </c>
      <c r="E2336" s="67">
        <f t="shared" si="546"/>
        <v>105.22804628999319</v>
      </c>
    </row>
    <row r="2337" spans="1:5" s="16" customFormat="1" ht="37.5" x14ac:dyDescent="0.2">
      <c r="A2337" s="48">
        <v>411200</v>
      </c>
      <c r="B2337" s="49" t="s">
        <v>45</v>
      </c>
      <c r="C2337" s="57">
        <v>40600</v>
      </c>
      <c r="D2337" s="66">
        <v>49900</v>
      </c>
      <c r="E2337" s="67">
        <f t="shared" si="546"/>
        <v>122.9064039408867</v>
      </c>
    </row>
    <row r="2338" spans="1:5" s="16" customFormat="1" ht="37.5" x14ac:dyDescent="0.2">
      <c r="A2338" s="48">
        <v>411300</v>
      </c>
      <c r="B2338" s="49" t="s">
        <v>46</v>
      </c>
      <c r="C2338" s="57">
        <v>18500</v>
      </c>
      <c r="D2338" s="66">
        <v>9700</v>
      </c>
      <c r="E2338" s="67">
        <f t="shared" si="546"/>
        <v>52.432432432432428</v>
      </c>
    </row>
    <row r="2339" spans="1:5" s="16" customFormat="1" x14ac:dyDescent="0.2">
      <c r="A2339" s="48">
        <v>411400</v>
      </c>
      <c r="B2339" s="49" t="s">
        <v>47</v>
      </c>
      <c r="C2339" s="57">
        <v>16800</v>
      </c>
      <c r="D2339" s="66">
        <v>10700</v>
      </c>
      <c r="E2339" s="67">
        <f t="shared" si="546"/>
        <v>63.69047619047619</v>
      </c>
    </row>
    <row r="2340" spans="1:5" s="16" customFormat="1" ht="19.5" x14ac:dyDescent="0.2">
      <c r="A2340" s="68">
        <v>412000</v>
      </c>
      <c r="B2340" s="59" t="s">
        <v>48</v>
      </c>
      <c r="C2340" s="69">
        <f>SUM(C2341:C2349)</f>
        <v>207500</v>
      </c>
      <c r="D2340" s="69">
        <f>SUM(D2341:D2349)</f>
        <v>213700</v>
      </c>
      <c r="E2340" s="70">
        <f t="shared" si="546"/>
        <v>102.98795180722891</v>
      </c>
    </row>
    <row r="2341" spans="1:5" s="16" customFormat="1" ht="37.5" x14ac:dyDescent="0.2">
      <c r="A2341" s="48">
        <v>412200</v>
      </c>
      <c r="B2341" s="49" t="s">
        <v>50</v>
      </c>
      <c r="C2341" s="57">
        <v>132000</v>
      </c>
      <c r="D2341" s="66">
        <v>133000</v>
      </c>
      <c r="E2341" s="67">
        <f t="shared" si="546"/>
        <v>100.75757575757575</v>
      </c>
    </row>
    <row r="2342" spans="1:5" s="16" customFormat="1" x14ac:dyDescent="0.2">
      <c r="A2342" s="48">
        <v>412300</v>
      </c>
      <c r="B2342" s="49" t="s">
        <v>51</v>
      </c>
      <c r="C2342" s="57">
        <v>15200</v>
      </c>
      <c r="D2342" s="66">
        <v>16000</v>
      </c>
      <c r="E2342" s="67">
        <f t="shared" si="546"/>
        <v>105.26315789473684</v>
      </c>
    </row>
    <row r="2343" spans="1:5" s="16" customFormat="1" x14ac:dyDescent="0.2">
      <c r="A2343" s="48">
        <v>412500</v>
      </c>
      <c r="B2343" s="49" t="s">
        <v>55</v>
      </c>
      <c r="C2343" s="57">
        <v>4000</v>
      </c>
      <c r="D2343" s="66">
        <v>4500</v>
      </c>
      <c r="E2343" s="67">
        <f t="shared" si="546"/>
        <v>112.5</v>
      </c>
    </row>
    <row r="2344" spans="1:5" s="16" customFormat="1" x14ac:dyDescent="0.2">
      <c r="A2344" s="48">
        <v>412600</v>
      </c>
      <c r="B2344" s="49" t="s">
        <v>56</v>
      </c>
      <c r="C2344" s="57">
        <v>1300</v>
      </c>
      <c r="D2344" s="66">
        <v>1500</v>
      </c>
      <c r="E2344" s="67">
        <f t="shared" si="546"/>
        <v>115.38461538461537</v>
      </c>
    </row>
    <row r="2345" spans="1:5" s="16" customFormat="1" x14ac:dyDescent="0.2">
      <c r="A2345" s="48">
        <v>412700</v>
      </c>
      <c r="B2345" s="49" t="s">
        <v>58</v>
      </c>
      <c r="C2345" s="57">
        <v>49500</v>
      </c>
      <c r="D2345" s="66">
        <v>51000</v>
      </c>
      <c r="E2345" s="67">
        <f t="shared" si="546"/>
        <v>103.03030303030303</v>
      </c>
    </row>
    <row r="2346" spans="1:5" s="16" customFormat="1" x14ac:dyDescent="0.2">
      <c r="A2346" s="48">
        <v>412900</v>
      </c>
      <c r="B2346" s="49" t="s">
        <v>74</v>
      </c>
      <c r="C2346" s="57">
        <v>1000</v>
      </c>
      <c r="D2346" s="66">
        <v>1000</v>
      </c>
      <c r="E2346" s="67">
        <f t="shared" si="546"/>
        <v>100</v>
      </c>
    </row>
    <row r="2347" spans="1:5" s="16" customFormat="1" x14ac:dyDescent="0.2">
      <c r="A2347" s="48">
        <v>412900</v>
      </c>
      <c r="B2347" s="60" t="s">
        <v>75</v>
      </c>
      <c r="C2347" s="57">
        <v>3200</v>
      </c>
      <c r="D2347" s="66">
        <v>3500</v>
      </c>
      <c r="E2347" s="67">
        <f t="shared" si="546"/>
        <v>109.375</v>
      </c>
    </row>
    <row r="2348" spans="1:5" s="16" customFormat="1" x14ac:dyDescent="0.2">
      <c r="A2348" s="48">
        <v>412900</v>
      </c>
      <c r="B2348" s="60" t="s">
        <v>77</v>
      </c>
      <c r="C2348" s="57">
        <v>300</v>
      </c>
      <c r="D2348" s="66">
        <v>2000</v>
      </c>
      <c r="E2348" s="67"/>
    </row>
    <row r="2349" spans="1:5" s="16" customFormat="1" x14ac:dyDescent="0.2">
      <c r="A2349" s="48">
        <v>412900</v>
      </c>
      <c r="B2349" s="60" t="s">
        <v>78</v>
      </c>
      <c r="C2349" s="57">
        <v>1000</v>
      </c>
      <c r="D2349" s="66">
        <v>1200</v>
      </c>
      <c r="E2349" s="67">
        <f t="shared" si="546"/>
        <v>120</v>
      </c>
    </row>
    <row r="2350" spans="1:5" s="71" customFormat="1" ht="19.5" x14ac:dyDescent="0.2">
      <c r="A2350" s="68">
        <v>510000</v>
      </c>
      <c r="B2350" s="59" t="s">
        <v>271</v>
      </c>
      <c r="C2350" s="69">
        <f>C2351</f>
        <v>0</v>
      </c>
      <c r="D2350" s="69">
        <f t="shared" ref="D2350" si="551">D2351</f>
        <v>30000</v>
      </c>
      <c r="E2350" s="70">
        <v>0</v>
      </c>
    </row>
    <row r="2351" spans="1:5" s="71" customFormat="1" ht="19.5" x14ac:dyDescent="0.2">
      <c r="A2351" s="68">
        <v>511000</v>
      </c>
      <c r="B2351" s="59" t="s">
        <v>272</v>
      </c>
      <c r="C2351" s="69">
        <f>SUM(C2352:C2352)</f>
        <v>0</v>
      </c>
      <c r="D2351" s="69">
        <f>SUM(D2352:D2352)</f>
        <v>30000</v>
      </c>
      <c r="E2351" s="70">
        <v>0</v>
      </c>
    </row>
    <row r="2352" spans="1:5" s="16" customFormat="1" x14ac:dyDescent="0.2">
      <c r="A2352" s="48">
        <v>511300</v>
      </c>
      <c r="B2352" s="49" t="s">
        <v>275</v>
      </c>
      <c r="C2352" s="57">
        <v>0</v>
      </c>
      <c r="D2352" s="66">
        <v>30000</v>
      </c>
      <c r="E2352" s="67">
        <v>0</v>
      </c>
    </row>
    <row r="2353" spans="1:5" s="71" customFormat="1" ht="19.5" x14ac:dyDescent="0.2">
      <c r="A2353" s="68">
        <v>630000</v>
      </c>
      <c r="B2353" s="59" t="s">
        <v>305</v>
      </c>
      <c r="C2353" s="69">
        <f>C2354+C2356</f>
        <v>20200</v>
      </c>
      <c r="D2353" s="69">
        <f t="shared" ref="D2353" si="552">D2354+D2356</f>
        <v>0</v>
      </c>
      <c r="E2353" s="70">
        <f t="shared" si="546"/>
        <v>0</v>
      </c>
    </row>
    <row r="2354" spans="1:5" s="71" customFormat="1" ht="19.5" x14ac:dyDescent="0.2">
      <c r="A2354" s="68">
        <v>631000</v>
      </c>
      <c r="B2354" s="59" t="s">
        <v>306</v>
      </c>
      <c r="C2354" s="69">
        <f>C2355</f>
        <v>16000</v>
      </c>
      <c r="D2354" s="69">
        <f t="shared" ref="D2354" si="553">D2355</f>
        <v>0</v>
      </c>
      <c r="E2354" s="70">
        <f t="shared" si="546"/>
        <v>0</v>
      </c>
    </row>
    <row r="2355" spans="1:5" s="16" customFormat="1" x14ac:dyDescent="0.2">
      <c r="A2355" s="74">
        <v>631900</v>
      </c>
      <c r="B2355" s="49" t="s">
        <v>309</v>
      </c>
      <c r="C2355" s="57">
        <v>16000</v>
      </c>
      <c r="D2355" s="66">
        <v>0</v>
      </c>
      <c r="E2355" s="67">
        <f t="shared" si="546"/>
        <v>0</v>
      </c>
    </row>
    <row r="2356" spans="1:5" s="71" customFormat="1" ht="19.5" x14ac:dyDescent="0.2">
      <c r="A2356" s="68">
        <v>638000</v>
      </c>
      <c r="B2356" s="59" t="s">
        <v>314</v>
      </c>
      <c r="C2356" s="69">
        <f>C2357</f>
        <v>4200</v>
      </c>
      <c r="D2356" s="69">
        <f t="shared" ref="D2356" si="554">D2357</f>
        <v>0</v>
      </c>
      <c r="E2356" s="70">
        <f t="shared" si="546"/>
        <v>0</v>
      </c>
    </row>
    <row r="2357" spans="1:5" s="16" customFormat="1" x14ac:dyDescent="0.2">
      <c r="A2357" s="48">
        <v>638100</v>
      </c>
      <c r="B2357" s="49" t="s">
        <v>315</v>
      </c>
      <c r="C2357" s="57">
        <v>4200</v>
      </c>
      <c r="D2357" s="66">
        <v>0</v>
      </c>
      <c r="E2357" s="67">
        <f t="shared" si="546"/>
        <v>0</v>
      </c>
    </row>
    <row r="2358" spans="1:5" s="16" customFormat="1" x14ac:dyDescent="0.2">
      <c r="A2358" s="77"/>
      <c r="B2358" s="63" t="s">
        <v>324</v>
      </c>
      <c r="C2358" s="75">
        <f>C2334+C2350+C2353</f>
        <v>1038100</v>
      </c>
      <c r="D2358" s="75">
        <f>D2334+D2350+D2353</f>
        <v>1086900</v>
      </c>
      <c r="E2358" s="76">
        <f t="shared" si="546"/>
        <v>104.70089586745016</v>
      </c>
    </row>
    <row r="2359" spans="1:5" s="16" customFormat="1" x14ac:dyDescent="0.2">
      <c r="A2359" s="32"/>
      <c r="B2359" s="33"/>
      <c r="C2359" s="34"/>
      <c r="D2359" s="34"/>
      <c r="E2359" s="51"/>
    </row>
    <row r="2360" spans="1:5" s="16" customFormat="1" x14ac:dyDescent="0.2">
      <c r="A2360" s="45"/>
      <c r="B2360" s="33"/>
      <c r="C2360" s="66"/>
      <c r="D2360" s="66"/>
      <c r="E2360" s="67"/>
    </row>
    <row r="2361" spans="1:5" s="16" customFormat="1" ht="19.5" x14ac:dyDescent="0.2">
      <c r="A2361" s="48" t="s">
        <v>463</v>
      </c>
      <c r="B2361" s="59"/>
      <c r="C2361" s="66"/>
      <c r="D2361" s="66"/>
      <c r="E2361" s="67"/>
    </row>
    <row r="2362" spans="1:5" s="16" customFormat="1" ht="19.5" x14ac:dyDescent="0.2">
      <c r="A2362" s="48" t="s">
        <v>410</v>
      </c>
      <c r="B2362" s="59"/>
      <c r="C2362" s="66"/>
      <c r="D2362" s="66"/>
      <c r="E2362" s="67"/>
    </row>
    <row r="2363" spans="1:5" s="16" customFormat="1" ht="19.5" x14ac:dyDescent="0.2">
      <c r="A2363" s="48" t="s">
        <v>464</v>
      </c>
      <c r="B2363" s="59"/>
      <c r="C2363" s="66"/>
      <c r="D2363" s="66"/>
      <c r="E2363" s="67"/>
    </row>
    <row r="2364" spans="1:5" s="16" customFormat="1" ht="19.5" x14ac:dyDescent="0.2">
      <c r="A2364" s="48" t="s">
        <v>323</v>
      </c>
      <c r="B2364" s="59"/>
      <c r="C2364" s="66"/>
      <c r="D2364" s="66"/>
      <c r="E2364" s="67"/>
    </row>
    <row r="2365" spans="1:5" s="16" customFormat="1" x14ac:dyDescent="0.2">
      <c r="A2365" s="48"/>
      <c r="B2365" s="50"/>
      <c r="C2365" s="34"/>
      <c r="D2365" s="34"/>
      <c r="E2365" s="51"/>
    </row>
    <row r="2366" spans="1:5" s="16" customFormat="1" ht="19.5" x14ac:dyDescent="0.2">
      <c r="A2366" s="68">
        <v>410000</v>
      </c>
      <c r="B2366" s="53" t="s">
        <v>42</v>
      </c>
      <c r="C2366" s="69">
        <f t="shared" ref="C2366" si="555">C2367+C2372</f>
        <v>1720400</v>
      </c>
      <c r="D2366" s="69">
        <f t="shared" ref="D2366" si="556">D2367+D2372</f>
        <v>1860100</v>
      </c>
      <c r="E2366" s="70">
        <f t="shared" si="546"/>
        <v>108.12020460358056</v>
      </c>
    </row>
    <row r="2367" spans="1:5" s="16" customFormat="1" ht="19.5" x14ac:dyDescent="0.2">
      <c r="A2367" s="68">
        <v>411000</v>
      </c>
      <c r="B2367" s="53" t="s">
        <v>43</v>
      </c>
      <c r="C2367" s="69">
        <f t="shared" ref="C2367" si="557">SUM(C2368:C2371)</f>
        <v>1375700</v>
      </c>
      <c r="D2367" s="69">
        <f t="shared" ref="D2367" si="558">SUM(D2368:D2371)</f>
        <v>1513500</v>
      </c>
      <c r="E2367" s="70">
        <f t="shared" si="546"/>
        <v>110.01671876135785</v>
      </c>
    </row>
    <row r="2368" spans="1:5" s="16" customFormat="1" x14ac:dyDescent="0.2">
      <c r="A2368" s="48">
        <v>411100</v>
      </c>
      <c r="B2368" s="49" t="s">
        <v>44</v>
      </c>
      <c r="C2368" s="57">
        <v>1293000</v>
      </c>
      <c r="D2368" s="66">
        <v>1435000</v>
      </c>
      <c r="E2368" s="67">
        <f t="shared" si="546"/>
        <v>110.98221191028617</v>
      </c>
    </row>
    <row r="2369" spans="1:5" s="16" customFormat="1" ht="37.5" x14ac:dyDescent="0.2">
      <c r="A2369" s="48">
        <v>411200</v>
      </c>
      <c r="B2369" s="49" t="s">
        <v>45</v>
      </c>
      <c r="C2369" s="57">
        <v>57600</v>
      </c>
      <c r="D2369" s="66">
        <v>70500</v>
      </c>
      <c r="E2369" s="67">
        <f t="shared" si="546"/>
        <v>122.39583333333333</v>
      </c>
    </row>
    <row r="2370" spans="1:5" s="16" customFormat="1" ht="37.5" x14ac:dyDescent="0.2">
      <c r="A2370" s="48">
        <v>411300</v>
      </c>
      <c r="B2370" s="49" t="s">
        <v>46</v>
      </c>
      <c r="C2370" s="57">
        <v>12400</v>
      </c>
      <c r="D2370" s="66">
        <v>0</v>
      </c>
      <c r="E2370" s="67">
        <f t="shared" si="546"/>
        <v>0</v>
      </c>
    </row>
    <row r="2371" spans="1:5" s="16" customFormat="1" x14ac:dyDescent="0.2">
      <c r="A2371" s="48">
        <v>411400</v>
      </c>
      <c r="B2371" s="49" t="s">
        <v>47</v>
      </c>
      <c r="C2371" s="57">
        <v>12699.999999999998</v>
      </c>
      <c r="D2371" s="66">
        <v>8000</v>
      </c>
      <c r="E2371" s="67">
        <f t="shared" si="546"/>
        <v>62.992125984251977</v>
      </c>
    </row>
    <row r="2372" spans="1:5" s="16" customFormat="1" ht="19.5" x14ac:dyDescent="0.2">
      <c r="A2372" s="68">
        <v>412000</v>
      </c>
      <c r="B2372" s="59" t="s">
        <v>48</v>
      </c>
      <c r="C2372" s="69">
        <f>SUM(C2373:C2383)</f>
        <v>344700</v>
      </c>
      <c r="D2372" s="69">
        <f t="shared" ref="D2372" si="559">SUM(D2373:D2383)</f>
        <v>346600</v>
      </c>
      <c r="E2372" s="70">
        <f t="shared" si="546"/>
        <v>100.55120394545982</v>
      </c>
    </row>
    <row r="2373" spans="1:5" s="16" customFormat="1" ht="37.5" x14ac:dyDescent="0.2">
      <c r="A2373" s="48">
        <v>412200</v>
      </c>
      <c r="B2373" s="49" t="s">
        <v>50</v>
      </c>
      <c r="C2373" s="57">
        <v>165000</v>
      </c>
      <c r="D2373" s="66">
        <v>170000</v>
      </c>
      <c r="E2373" s="67">
        <f t="shared" si="546"/>
        <v>103.03030303030303</v>
      </c>
    </row>
    <row r="2374" spans="1:5" s="16" customFormat="1" x14ac:dyDescent="0.2">
      <c r="A2374" s="48">
        <v>412300</v>
      </c>
      <c r="B2374" s="49" t="s">
        <v>51</v>
      </c>
      <c r="C2374" s="57">
        <v>49900</v>
      </c>
      <c r="D2374" s="66">
        <v>50000</v>
      </c>
      <c r="E2374" s="67">
        <f t="shared" si="546"/>
        <v>100.20040080160319</v>
      </c>
    </row>
    <row r="2375" spans="1:5" s="16" customFormat="1" x14ac:dyDescent="0.2">
      <c r="A2375" s="48">
        <v>412500</v>
      </c>
      <c r="B2375" s="49" t="s">
        <v>55</v>
      </c>
      <c r="C2375" s="57">
        <v>3200</v>
      </c>
      <c r="D2375" s="66">
        <v>4000</v>
      </c>
      <c r="E2375" s="67">
        <f t="shared" si="546"/>
        <v>125</v>
      </c>
    </row>
    <row r="2376" spans="1:5" s="16" customFormat="1" x14ac:dyDescent="0.2">
      <c r="A2376" s="48">
        <v>412600</v>
      </c>
      <c r="B2376" s="49" t="s">
        <v>56</v>
      </c>
      <c r="C2376" s="57">
        <v>26000</v>
      </c>
      <c r="D2376" s="66">
        <v>26000</v>
      </c>
      <c r="E2376" s="67">
        <f t="shared" si="546"/>
        <v>100</v>
      </c>
    </row>
    <row r="2377" spans="1:5" s="16" customFormat="1" x14ac:dyDescent="0.2">
      <c r="A2377" s="48">
        <v>412700</v>
      </c>
      <c r="B2377" s="49" t="s">
        <v>58</v>
      </c>
      <c r="C2377" s="57">
        <v>87800</v>
      </c>
      <c r="D2377" s="66">
        <v>84000</v>
      </c>
      <c r="E2377" s="67">
        <f t="shared" si="546"/>
        <v>95.671981776765378</v>
      </c>
    </row>
    <row r="2378" spans="1:5" s="16" customFormat="1" x14ac:dyDescent="0.2">
      <c r="A2378" s="48">
        <v>412900</v>
      </c>
      <c r="B2378" s="49" t="s">
        <v>74</v>
      </c>
      <c r="C2378" s="57">
        <v>1000</v>
      </c>
      <c r="D2378" s="66">
        <v>1000</v>
      </c>
      <c r="E2378" s="67">
        <f t="shared" si="546"/>
        <v>100</v>
      </c>
    </row>
    <row r="2379" spans="1:5" s="16" customFormat="1" x14ac:dyDescent="0.2">
      <c r="A2379" s="48">
        <v>412900</v>
      </c>
      <c r="B2379" s="60" t="s">
        <v>75</v>
      </c>
      <c r="C2379" s="57">
        <v>2000</v>
      </c>
      <c r="D2379" s="66">
        <v>2000</v>
      </c>
      <c r="E2379" s="67">
        <f t="shared" si="546"/>
        <v>100</v>
      </c>
    </row>
    <row r="2380" spans="1:5" s="16" customFormat="1" x14ac:dyDescent="0.2">
      <c r="A2380" s="48">
        <v>412900</v>
      </c>
      <c r="B2380" s="60" t="s">
        <v>76</v>
      </c>
      <c r="C2380" s="57">
        <v>1000</v>
      </c>
      <c r="D2380" s="66">
        <v>1000</v>
      </c>
      <c r="E2380" s="67">
        <f t="shared" si="546"/>
        <v>100</v>
      </c>
    </row>
    <row r="2381" spans="1:5" s="16" customFormat="1" x14ac:dyDescent="0.2">
      <c r="A2381" s="48">
        <v>412900</v>
      </c>
      <c r="B2381" s="60" t="s">
        <v>77</v>
      </c>
      <c r="C2381" s="57">
        <v>5400</v>
      </c>
      <c r="D2381" s="66">
        <v>5400</v>
      </c>
      <c r="E2381" s="67">
        <f t="shared" si="546"/>
        <v>100</v>
      </c>
    </row>
    <row r="2382" spans="1:5" s="16" customFormat="1" x14ac:dyDescent="0.2">
      <c r="A2382" s="48">
        <v>412900</v>
      </c>
      <c r="B2382" s="60" t="s">
        <v>78</v>
      </c>
      <c r="C2382" s="57">
        <v>3000</v>
      </c>
      <c r="D2382" s="66">
        <v>3000</v>
      </c>
      <c r="E2382" s="67">
        <f t="shared" si="546"/>
        <v>100</v>
      </c>
    </row>
    <row r="2383" spans="1:5" s="16" customFormat="1" x14ac:dyDescent="0.2">
      <c r="A2383" s="48">
        <v>412900</v>
      </c>
      <c r="B2383" s="49" t="s">
        <v>80</v>
      </c>
      <c r="C2383" s="57">
        <v>400</v>
      </c>
      <c r="D2383" s="66">
        <v>200</v>
      </c>
      <c r="E2383" s="67">
        <f t="shared" si="546"/>
        <v>50</v>
      </c>
    </row>
    <row r="2384" spans="1:5" s="71" customFormat="1" ht="19.5" x14ac:dyDescent="0.2">
      <c r="A2384" s="68">
        <v>510000</v>
      </c>
      <c r="B2384" s="59" t="s">
        <v>271</v>
      </c>
      <c r="C2384" s="69">
        <f>C2385</f>
        <v>50000</v>
      </c>
      <c r="D2384" s="69">
        <f t="shared" ref="D2384" si="560">D2385</f>
        <v>40000</v>
      </c>
      <c r="E2384" s="70">
        <f t="shared" ref="E2384:E2446" si="561">D2384/C2384*100</f>
        <v>80</v>
      </c>
    </row>
    <row r="2385" spans="1:5" s="71" customFormat="1" ht="19.5" x14ac:dyDescent="0.2">
      <c r="A2385" s="68">
        <v>511000</v>
      </c>
      <c r="B2385" s="59" t="s">
        <v>272</v>
      </c>
      <c r="C2385" s="69">
        <f t="shared" ref="C2385" si="562">SUM(C2386:C2387)</f>
        <v>50000</v>
      </c>
      <c r="D2385" s="69">
        <f t="shared" ref="D2385" si="563">SUM(D2386:D2387)</f>
        <v>40000</v>
      </c>
      <c r="E2385" s="70">
        <f t="shared" si="561"/>
        <v>80</v>
      </c>
    </row>
    <row r="2386" spans="1:5" s="16" customFormat="1" ht="18.75" customHeight="1" x14ac:dyDescent="0.2">
      <c r="A2386" s="48">
        <v>511200</v>
      </c>
      <c r="B2386" s="49" t="s">
        <v>274</v>
      </c>
      <c r="C2386" s="57">
        <v>40000</v>
      </c>
      <c r="D2386" s="66">
        <v>30000</v>
      </c>
      <c r="E2386" s="67">
        <f t="shared" si="561"/>
        <v>75</v>
      </c>
    </row>
    <row r="2387" spans="1:5" s="16" customFormat="1" x14ac:dyDescent="0.2">
      <c r="A2387" s="48">
        <v>511300</v>
      </c>
      <c r="B2387" s="49" t="s">
        <v>275</v>
      </c>
      <c r="C2387" s="57">
        <v>10000</v>
      </c>
      <c r="D2387" s="66">
        <v>10000</v>
      </c>
      <c r="E2387" s="67">
        <f t="shared" si="561"/>
        <v>100</v>
      </c>
    </row>
    <row r="2388" spans="1:5" s="71" customFormat="1" ht="19.5" x14ac:dyDescent="0.2">
      <c r="A2388" s="68">
        <v>630000</v>
      </c>
      <c r="B2388" s="59" t="s">
        <v>305</v>
      </c>
      <c r="C2388" s="69">
        <f>C2389+C2391</f>
        <v>39499.999999999993</v>
      </c>
      <c r="D2388" s="69">
        <f t="shared" ref="D2388" si="564">D2389+D2391</f>
        <v>0</v>
      </c>
      <c r="E2388" s="70">
        <f t="shared" si="561"/>
        <v>0</v>
      </c>
    </row>
    <row r="2389" spans="1:5" s="71" customFormat="1" ht="19.5" x14ac:dyDescent="0.2">
      <c r="A2389" s="68">
        <v>631000</v>
      </c>
      <c r="B2389" s="59" t="s">
        <v>306</v>
      </c>
      <c r="C2389" s="69">
        <f>C2390</f>
        <v>31999.999999999993</v>
      </c>
      <c r="D2389" s="69">
        <f t="shared" ref="D2389" si="565">D2390</f>
        <v>0</v>
      </c>
      <c r="E2389" s="70">
        <f t="shared" si="561"/>
        <v>0</v>
      </c>
    </row>
    <row r="2390" spans="1:5" s="16" customFormat="1" x14ac:dyDescent="0.2">
      <c r="A2390" s="74">
        <v>631900</v>
      </c>
      <c r="B2390" s="49" t="s">
        <v>309</v>
      </c>
      <c r="C2390" s="57">
        <v>31999.999999999993</v>
      </c>
      <c r="D2390" s="66">
        <v>0</v>
      </c>
      <c r="E2390" s="67">
        <f t="shared" si="561"/>
        <v>0</v>
      </c>
    </row>
    <row r="2391" spans="1:5" s="71" customFormat="1" ht="19.5" x14ac:dyDescent="0.2">
      <c r="A2391" s="68">
        <v>638000</v>
      </c>
      <c r="B2391" s="59" t="s">
        <v>314</v>
      </c>
      <c r="C2391" s="69">
        <f>C2392</f>
        <v>7500</v>
      </c>
      <c r="D2391" s="69">
        <f t="shared" ref="D2391" si="566">D2392</f>
        <v>0</v>
      </c>
      <c r="E2391" s="70">
        <f t="shared" si="561"/>
        <v>0</v>
      </c>
    </row>
    <row r="2392" spans="1:5" s="16" customFormat="1" x14ac:dyDescent="0.2">
      <c r="A2392" s="48">
        <v>638100</v>
      </c>
      <c r="B2392" s="49" t="s">
        <v>315</v>
      </c>
      <c r="C2392" s="57">
        <v>7500</v>
      </c>
      <c r="D2392" s="66">
        <v>0</v>
      </c>
      <c r="E2392" s="67">
        <f t="shared" si="561"/>
        <v>0</v>
      </c>
    </row>
    <row r="2393" spans="1:5" s="16" customFormat="1" x14ac:dyDescent="0.2">
      <c r="A2393" s="77"/>
      <c r="B2393" s="63" t="s">
        <v>324</v>
      </c>
      <c r="C2393" s="75">
        <f>C2366+C2384+C2388</f>
        <v>1809900</v>
      </c>
      <c r="D2393" s="75">
        <f t="shared" ref="D2393" si="567">D2366+D2384+D2388</f>
        <v>1900100</v>
      </c>
      <c r="E2393" s="76">
        <f t="shared" si="561"/>
        <v>104.9837007569479</v>
      </c>
    </row>
    <row r="2394" spans="1:5" s="16" customFormat="1" x14ac:dyDescent="0.2">
      <c r="A2394" s="32"/>
      <c r="B2394" s="33"/>
      <c r="C2394" s="34"/>
      <c r="D2394" s="34"/>
      <c r="E2394" s="51"/>
    </row>
    <row r="2395" spans="1:5" s="16" customFormat="1" x14ac:dyDescent="0.2">
      <c r="A2395" s="45"/>
      <c r="B2395" s="33"/>
      <c r="C2395" s="66"/>
      <c r="D2395" s="66"/>
      <c r="E2395" s="67"/>
    </row>
    <row r="2396" spans="1:5" s="16" customFormat="1" ht="19.5" x14ac:dyDescent="0.2">
      <c r="A2396" s="48" t="s">
        <v>465</v>
      </c>
      <c r="B2396" s="59"/>
      <c r="C2396" s="66"/>
      <c r="D2396" s="66"/>
      <c r="E2396" s="67"/>
    </row>
    <row r="2397" spans="1:5" s="16" customFormat="1" ht="19.5" x14ac:dyDescent="0.2">
      <c r="A2397" s="48" t="s">
        <v>410</v>
      </c>
      <c r="B2397" s="59"/>
      <c r="C2397" s="66"/>
      <c r="D2397" s="66"/>
      <c r="E2397" s="67"/>
    </row>
    <row r="2398" spans="1:5" s="16" customFormat="1" ht="19.5" x14ac:dyDescent="0.2">
      <c r="A2398" s="48" t="s">
        <v>466</v>
      </c>
      <c r="B2398" s="59"/>
      <c r="C2398" s="66"/>
      <c r="D2398" s="66"/>
      <c r="E2398" s="67"/>
    </row>
    <row r="2399" spans="1:5" s="16" customFormat="1" ht="19.5" x14ac:dyDescent="0.2">
      <c r="A2399" s="48" t="s">
        <v>323</v>
      </c>
      <c r="B2399" s="59"/>
      <c r="C2399" s="66"/>
      <c r="D2399" s="66"/>
      <c r="E2399" s="67"/>
    </row>
    <row r="2400" spans="1:5" s="16" customFormat="1" x14ac:dyDescent="0.2">
      <c r="A2400" s="48"/>
      <c r="B2400" s="50"/>
      <c r="C2400" s="34"/>
      <c r="D2400" s="34"/>
      <c r="E2400" s="51"/>
    </row>
    <row r="2401" spans="1:5" s="16" customFormat="1" ht="19.5" x14ac:dyDescent="0.2">
      <c r="A2401" s="68">
        <v>410000</v>
      </c>
      <c r="B2401" s="53" t="s">
        <v>42</v>
      </c>
      <c r="C2401" s="69">
        <f t="shared" ref="C2401" si="568">C2402+C2407</f>
        <v>2108900</v>
      </c>
      <c r="D2401" s="69">
        <f t="shared" ref="D2401" si="569">D2402+D2407</f>
        <v>2283200</v>
      </c>
      <c r="E2401" s="70">
        <f t="shared" si="561"/>
        <v>108.26497226042014</v>
      </c>
    </row>
    <row r="2402" spans="1:5" s="16" customFormat="1" ht="19.5" x14ac:dyDescent="0.2">
      <c r="A2402" s="68">
        <v>411000</v>
      </c>
      <c r="B2402" s="53" t="s">
        <v>43</v>
      </c>
      <c r="C2402" s="69">
        <f t="shared" ref="C2402" si="570">SUM(C2403:C2406)</f>
        <v>1672500</v>
      </c>
      <c r="D2402" s="69">
        <f t="shared" ref="D2402" si="571">SUM(D2403:D2406)</f>
        <v>1870000</v>
      </c>
      <c r="E2402" s="70">
        <f t="shared" si="561"/>
        <v>111.80866965620328</v>
      </c>
    </row>
    <row r="2403" spans="1:5" s="16" customFormat="1" x14ac:dyDescent="0.2">
      <c r="A2403" s="48">
        <v>411100</v>
      </c>
      <c r="B2403" s="49" t="s">
        <v>44</v>
      </c>
      <c r="C2403" s="57">
        <v>1542500</v>
      </c>
      <c r="D2403" s="66">
        <v>1700000</v>
      </c>
      <c r="E2403" s="67">
        <f t="shared" si="561"/>
        <v>110.21069692058347</v>
      </c>
    </row>
    <row r="2404" spans="1:5" s="16" customFormat="1" ht="37.5" x14ac:dyDescent="0.2">
      <c r="A2404" s="48">
        <v>411200</v>
      </c>
      <c r="B2404" s="49" t="s">
        <v>45</v>
      </c>
      <c r="C2404" s="57">
        <v>86800</v>
      </c>
      <c r="D2404" s="66">
        <v>116000</v>
      </c>
      <c r="E2404" s="67">
        <f t="shared" si="561"/>
        <v>133.64055299539172</v>
      </c>
    </row>
    <row r="2405" spans="1:5" s="16" customFormat="1" ht="37.5" x14ac:dyDescent="0.2">
      <c r="A2405" s="48">
        <v>411300</v>
      </c>
      <c r="B2405" s="49" t="s">
        <v>46</v>
      </c>
      <c r="C2405" s="57">
        <v>32400</v>
      </c>
      <c r="D2405" s="66">
        <v>20000</v>
      </c>
      <c r="E2405" s="67">
        <f t="shared" si="561"/>
        <v>61.728395061728392</v>
      </c>
    </row>
    <row r="2406" spans="1:5" s="16" customFormat="1" x14ac:dyDescent="0.2">
      <c r="A2406" s="48">
        <v>411400</v>
      </c>
      <c r="B2406" s="49" t="s">
        <v>47</v>
      </c>
      <c r="C2406" s="57">
        <v>10800</v>
      </c>
      <c r="D2406" s="66">
        <v>34000</v>
      </c>
      <c r="E2406" s="67"/>
    </row>
    <row r="2407" spans="1:5" s="16" customFormat="1" ht="19.5" x14ac:dyDescent="0.2">
      <c r="A2407" s="68">
        <v>412000</v>
      </c>
      <c r="B2407" s="59" t="s">
        <v>48</v>
      </c>
      <c r="C2407" s="69">
        <f>SUM(C2408:C2417)</f>
        <v>436400</v>
      </c>
      <c r="D2407" s="69">
        <f>SUM(D2408:D2417)</f>
        <v>413200</v>
      </c>
      <c r="E2407" s="70">
        <f t="shared" si="561"/>
        <v>94.683776351970678</v>
      </c>
    </row>
    <row r="2408" spans="1:5" s="16" customFormat="1" ht="37.5" x14ac:dyDescent="0.2">
      <c r="A2408" s="48">
        <v>412200</v>
      </c>
      <c r="B2408" s="49" t="s">
        <v>50</v>
      </c>
      <c r="C2408" s="57">
        <v>262500</v>
      </c>
      <c r="D2408" s="66">
        <v>270000</v>
      </c>
      <c r="E2408" s="67">
        <f t="shared" si="561"/>
        <v>102.85714285714285</v>
      </c>
    </row>
    <row r="2409" spans="1:5" s="16" customFormat="1" x14ac:dyDescent="0.2">
      <c r="A2409" s="48">
        <v>412300</v>
      </c>
      <c r="B2409" s="49" t="s">
        <v>51</v>
      </c>
      <c r="C2409" s="57">
        <v>46600</v>
      </c>
      <c r="D2409" s="66">
        <v>48000</v>
      </c>
      <c r="E2409" s="67">
        <f t="shared" si="561"/>
        <v>103.00429184549355</v>
      </c>
    </row>
    <row r="2410" spans="1:5" s="16" customFormat="1" x14ac:dyDescent="0.2">
      <c r="A2410" s="48">
        <v>412500</v>
      </c>
      <c r="B2410" s="49" t="s">
        <v>55</v>
      </c>
      <c r="C2410" s="57">
        <v>5000</v>
      </c>
      <c r="D2410" s="66">
        <v>6000</v>
      </c>
      <c r="E2410" s="67">
        <f t="shared" si="561"/>
        <v>120</v>
      </c>
    </row>
    <row r="2411" spans="1:5" s="16" customFormat="1" x14ac:dyDescent="0.2">
      <c r="A2411" s="48">
        <v>412600</v>
      </c>
      <c r="B2411" s="49" t="s">
        <v>56</v>
      </c>
      <c r="C2411" s="57">
        <v>11000</v>
      </c>
      <c r="D2411" s="66">
        <v>11000</v>
      </c>
      <c r="E2411" s="67">
        <f t="shared" si="561"/>
        <v>100</v>
      </c>
    </row>
    <row r="2412" spans="1:5" s="16" customFormat="1" x14ac:dyDescent="0.2">
      <c r="A2412" s="48">
        <v>412700</v>
      </c>
      <c r="B2412" s="49" t="s">
        <v>58</v>
      </c>
      <c r="C2412" s="57">
        <v>74000</v>
      </c>
      <c r="D2412" s="66">
        <v>49200</v>
      </c>
      <c r="E2412" s="67">
        <f t="shared" si="561"/>
        <v>66.486486486486484</v>
      </c>
    </row>
    <row r="2413" spans="1:5" s="16" customFormat="1" x14ac:dyDescent="0.2">
      <c r="A2413" s="48">
        <v>412900</v>
      </c>
      <c r="B2413" s="49" t="s">
        <v>74</v>
      </c>
      <c r="C2413" s="57">
        <v>2000</v>
      </c>
      <c r="D2413" s="66">
        <v>2000</v>
      </c>
      <c r="E2413" s="67">
        <f t="shared" si="561"/>
        <v>100</v>
      </c>
    </row>
    <row r="2414" spans="1:5" s="16" customFormat="1" x14ac:dyDescent="0.2">
      <c r="A2414" s="48">
        <v>412900</v>
      </c>
      <c r="B2414" s="60" t="s">
        <v>75</v>
      </c>
      <c r="C2414" s="57">
        <v>20000.000000000004</v>
      </c>
      <c r="D2414" s="66">
        <v>15000</v>
      </c>
      <c r="E2414" s="67">
        <f t="shared" si="561"/>
        <v>74.999999999999986</v>
      </c>
    </row>
    <row r="2415" spans="1:5" s="16" customFormat="1" x14ac:dyDescent="0.2">
      <c r="A2415" s="48">
        <v>412900</v>
      </c>
      <c r="B2415" s="60" t="s">
        <v>76</v>
      </c>
      <c r="C2415" s="57">
        <v>2000</v>
      </c>
      <c r="D2415" s="66">
        <v>1000</v>
      </c>
      <c r="E2415" s="67">
        <f t="shared" si="561"/>
        <v>50</v>
      </c>
    </row>
    <row r="2416" spans="1:5" s="16" customFormat="1" x14ac:dyDescent="0.2">
      <c r="A2416" s="48">
        <v>412900</v>
      </c>
      <c r="B2416" s="60" t="s">
        <v>77</v>
      </c>
      <c r="C2416" s="57">
        <v>6000</v>
      </c>
      <c r="D2416" s="66">
        <v>7000</v>
      </c>
      <c r="E2416" s="67">
        <f t="shared" si="561"/>
        <v>116.66666666666667</v>
      </c>
    </row>
    <row r="2417" spans="1:5" s="16" customFormat="1" x14ac:dyDescent="0.2">
      <c r="A2417" s="48">
        <v>412900</v>
      </c>
      <c r="B2417" s="49" t="s">
        <v>78</v>
      </c>
      <c r="C2417" s="57">
        <v>7300</v>
      </c>
      <c r="D2417" s="66">
        <v>4000</v>
      </c>
      <c r="E2417" s="67">
        <f t="shared" si="561"/>
        <v>54.794520547945204</v>
      </c>
    </row>
    <row r="2418" spans="1:5" s="71" customFormat="1" ht="19.5" x14ac:dyDescent="0.2">
      <c r="A2418" s="68">
        <v>510000</v>
      </c>
      <c r="B2418" s="59" t="s">
        <v>271</v>
      </c>
      <c r="C2418" s="69">
        <f t="shared" ref="C2418:C2419" si="572">C2419</f>
        <v>55000</v>
      </c>
      <c r="D2418" s="69">
        <f t="shared" ref="D2418:D2419" si="573">D2419</f>
        <v>20000</v>
      </c>
      <c r="E2418" s="70">
        <f t="shared" si="561"/>
        <v>36.363636363636367</v>
      </c>
    </row>
    <row r="2419" spans="1:5" s="71" customFormat="1" ht="19.5" x14ac:dyDescent="0.2">
      <c r="A2419" s="68">
        <v>511000</v>
      </c>
      <c r="B2419" s="59" t="s">
        <v>272</v>
      </c>
      <c r="C2419" s="69">
        <f t="shared" si="572"/>
        <v>55000</v>
      </c>
      <c r="D2419" s="69">
        <f t="shared" si="573"/>
        <v>20000</v>
      </c>
      <c r="E2419" s="70">
        <f t="shared" si="561"/>
        <v>36.363636363636367</v>
      </c>
    </row>
    <row r="2420" spans="1:5" s="16" customFormat="1" x14ac:dyDescent="0.2">
      <c r="A2420" s="48">
        <v>511300</v>
      </c>
      <c r="B2420" s="49" t="s">
        <v>275</v>
      </c>
      <c r="C2420" s="57">
        <v>55000</v>
      </c>
      <c r="D2420" s="66">
        <v>20000</v>
      </c>
      <c r="E2420" s="67">
        <f t="shared" si="561"/>
        <v>36.363636363636367</v>
      </c>
    </row>
    <row r="2421" spans="1:5" s="71" customFormat="1" ht="19.5" x14ac:dyDescent="0.2">
      <c r="A2421" s="68">
        <v>630000</v>
      </c>
      <c r="B2421" s="59" t="s">
        <v>305</v>
      </c>
      <c r="C2421" s="69">
        <f>C2422+C2424</f>
        <v>62000</v>
      </c>
      <c r="D2421" s="69">
        <f t="shared" ref="D2421" si="574">D2422+D2424</f>
        <v>0</v>
      </c>
      <c r="E2421" s="70">
        <f t="shared" si="561"/>
        <v>0</v>
      </c>
    </row>
    <row r="2422" spans="1:5" s="71" customFormat="1" ht="19.5" x14ac:dyDescent="0.2">
      <c r="A2422" s="68">
        <v>631000</v>
      </c>
      <c r="B2422" s="59" t="s">
        <v>306</v>
      </c>
      <c r="C2422" s="69">
        <f>C2423</f>
        <v>32000</v>
      </c>
      <c r="D2422" s="69">
        <f>D2423</f>
        <v>0</v>
      </c>
      <c r="E2422" s="70">
        <f t="shared" si="561"/>
        <v>0</v>
      </c>
    </row>
    <row r="2423" spans="1:5" s="16" customFormat="1" x14ac:dyDescent="0.2">
      <c r="A2423" s="74">
        <v>631900</v>
      </c>
      <c r="B2423" s="49" t="s">
        <v>309</v>
      </c>
      <c r="C2423" s="57">
        <v>32000</v>
      </c>
      <c r="D2423" s="66">
        <v>0</v>
      </c>
      <c r="E2423" s="67">
        <f t="shared" si="561"/>
        <v>0</v>
      </c>
    </row>
    <row r="2424" spans="1:5" s="71" customFormat="1" ht="19.5" x14ac:dyDescent="0.2">
      <c r="A2424" s="68">
        <v>638000</v>
      </c>
      <c r="B2424" s="59" t="s">
        <v>314</v>
      </c>
      <c r="C2424" s="69">
        <f>C2425</f>
        <v>30000</v>
      </c>
      <c r="D2424" s="69">
        <f t="shared" ref="D2424" si="575">D2425</f>
        <v>0</v>
      </c>
      <c r="E2424" s="70">
        <f t="shared" si="561"/>
        <v>0</v>
      </c>
    </row>
    <row r="2425" spans="1:5" s="16" customFormat="1" x14ac:dyDescent="0.2">
      <c r="A2425" s="48">
        <v>638100</v>
      </c>
      <c r="B2425" s="49" t="s">
        <v>315</v>
      </c>
      <c r="C2425" s="57">
        <v>30000</v>
      </c>
      <c r="D2425" s="66">
        <v>0</v>
      </c>
      <c r="E2425" s="67">
        <f t="shared" si="561"/>
        <v>0</v>
      </c>
    </row>
    <row r="2426" spans="1:5" s="16" customFormat="1" x14ac:dyDescent="0.2">
      <c r="A2426" s="77"/>
      <c r="B2426" s="63" t="s">
        <v>324</v>
      </c>
      <c r="C2426" s="75">
        <f>C2401+C2418+C2421</f>
        <v>2225900</v>
      </c>
      <c r="D2426" s="75">
        <f>D2401+D2418+D2421</f>
        <v>2303200</v>
      </c>
      <c r="E2426" s="76">
        <f t="shared" si="561"/>
        <v>103.47275259445618</v>
      </c>
    </row>
    <row r="2427" spans="1:5" s="16" customFormat="1" x14ac:dyDescent="0.2">
      <c r="A2427" s="32"/>
      <c r="B2427" s="33"/>
      <c r="C2427" s="34"/>
      <c r="D2427" s="34"/>
      <c r="E2427" s="51"/>
    </row>
    <row r="2428" spans="1:5" s="16" customFormat="1" x14ac:dyDescent="0.2">
      <c r="A2428" s="45"/>
      <c r="B2428" s="33"/>
      <c r="C2428" s="66"/>
      <c r="D2428" s="66"/>
      <c r="E2428" s="67"/>
    </row>
    <row r="2429" spans="1:5" s="16" customFormat="1" ht="19.5" x14ac:dyDescent="0.2">
      <c r="A2429" s="48" t="s">
        <v>467</v>
      </c>
      <c r="B2429" s="59"/>
      <c r="C2429" s="66"/>
      <c r="D2429" s="66"/>
      <c r="E2429" s="67"/>
    </row>
    <row r="2430" spans="1:5" s="16" customFormat="1" ht="19.5" x14ac:dyDescent="0.2">
      <c r="A2430" s="48" t="s">
        <v>410</v>
      </c>
      <c r="B2430" s="59"/>
      <c r="C2430" s="66"/>
      <c r="D2430" s="66"/>
      <c r="E2430" s="67"/>
    </row>
    <row r="2431" spans="1:5" s="16" customFormat="1" ht="19.5" x14ac:dyDescent="0.2">
      <c r="A2431" s="48" t="s">
        <v>468</v>
      </c>
      <c r="B2431" s="59"/>
      <c r="C2431" s="66"/>
      <c r="D2431" s="66"/>
      <c r="E2431" s="67"/>
    </row>
    <row r="2432" spans="1:5" s="16" customFormat="1" ht="19.5" x14ac:dyDescent="0.2">
      <c r="A2432" s="48" t="s">
        <v>323</v>
      </c>
      <c r="B2432" s="59"/>
      <c r="C2432" s="66"/>
      <c r="D2432" s="66"/>
      <c r="E2432" s="67"/>
    </row>
    <row r="2433" spans="1:5" s="16" customFormat="1" x14ac:dyDescent="0.2">
      <c r="A2433" s="48"/>
      <c r="B2433" s="50"/>
      <c r="C2433" s="34"/>
      <c r="D2433" s="34"/>
      <c r="E2433" s="51"/>
    </row>
    <row r="2434" spans="1:5" s="16" customFormat="1" ht="19.5" x14ac:dyDescent="0.2">
      <c r="A2434" s="68">
        <v>410000</v>
      </c>
      <c r="B2434" s="53" t="s">
        <v>42</v>
      </c>
      <c r="C2434" s="69">
        <f t="shared" ref="C2434" si="576">C2435+C2440</f>
        <v>790800</v>
      </c>
      <c r="D2434" s="69">
        <f t="shared" ref="D2434" si="577">D2435+D2440</f>
        <v>813100</v>
      </c>
      <c r="E2434" s="70">
        <f t="shared" si="561"/>
        <v>102.81992918563481</v>
      </c>
    </row>
    <row r="2435" spans="1:5" s="16" customFormat="1" ht="19.5" x14ac:dyDescent="0.2">
      <c r="A2435" s="68">
        <v>411000</v>
      </c>
      <c r="B2435" s="53" t="s">
        <v>43</v>
      </c>
      <c r="C2435" s="69">
        <f t="shared" ref="C2435" si="578">SUM(C2436:C2439)</f>
        <v>570000</v>
      </c>
      <c r="D2435" s="69">
        <f t="shared" ref="D2435" si="579">SUM(D2436:D2439)</f>
        <v>626400</v>
      </c>
      <c r="E2435" s="70">
        <f t="shared" si="561"/>
        <v>109.89473684210526</v>
      </c>
    </row>
    <row r="2436" spans="1:5" s="16" customFormat="1" x14ac:dyDescent="0.2">
      <c r="A2436" s="48">
        <v>411100</v>
      </c>
      <c r="B2436" s="49" t="s">
        <v>44</v>
      </c>
      <c r="C2436" s="57">
        <v>534100</v>
      </c>
      <c r="D2436" s="66">
        <v>574700</v>
      </c>
      <c r="E2436" s="67">
        <f t="shared" si="561"/>
        <v>107.60157273918742</v>
      </c>
    </row>
    <row r="2437" spans="1:5" s="16" customFormat="1" ht="37.5" x14ac:dyDescent="0.2">
      <c r="A2437" s="48">
        <v>411200</v>
      </c>
      <c r="B2437" s="49" t="s">
        <v>45</v>
      </c>
      <c r="C2437" s="57">
        <v>23900</v>
      </c>
      <c r="D2437" s="66">
        <v>32300</v>
      </c>
      <c r="E2437" s="67">
        <f t="shared" si="561"/>
        <v>135.14644351464435</v>
      </c>
    </row>
    <row r="2438" spans="1:5" s="16" customFormat="1" ht="37.5" x14ac:dyDescent="0.2">
      <c r="A2438" s="48">
        <v>411300</v>
      </c>
      <c r="B2438" s="49" t="s">
        <v>46</v>
      </c>
      <c r="C2438" s="57">
        <v>3500</v>
      </c>
      <c r="D2438" s="66">
        <v>3500</v>
      </c>
      <c r="E2438" s="67">
        <f t="shared" si="561"/>
        <v>100</v>
      </c>
    </row>
    <row r="2439" spans="1:5" s="16" customFormat="1" x14ac:dyDescent="0.2">
      <c r="A2439" s="48">
        <v>411400</v>
      </c>
      <c r="B2439" s="49" t="s">
        <v>47</v>
      </c>
      <c r="C2439" s="57">
        <v>8500</v>
      </c>
      <c r="D2439" s="66">
        <v>15900</v>
      </c>
      <c r="E2439" s="67">
        <f t="shared" si="561"/>
        <v>187.05882352941177</v>
      </c>
    </row>
    <row r="2440" spans="1:5" s="16" customFormat="1" ht="19.5" x14ac:dyDescent="0.2">
      <c r="A2440" s="68">
        <v>412000</v>
      </c>
      <c r="B2440" s="59" t="s">
        <v>48</v>
      </c>
      <c r="C2440" s="69">
        <f>SUM(C2441:C2449)</f>
        <v>220800</v>
      </c>
      <c r="D2440" s="69">
        <f>SUM(D2441:D2449)</f>
        <v>186700</v>
      </c>
      <c r="E2440" s="70">
        <f t="shared" si="561"/>
        <v>84.556159420289859</v>
      </c>
    </row>
    <row r="2441" spans="1:5" s="16" customFormat="1" ht="37.5" x14ac:dyDescent="0.2">
      <c r="A2441" s="48">
        <v>412200</v>
      </c>
      <c r="B2441" s="49" t="s">
        <v>50</v>
      </c>
      <c r="C2441" s="57">
        <v>130500</v>
      </c>
      <c r="D2441" s="66">
        <v>135000</v>
      </c>
      <c r="E2441" s="67">
        <f t="shared" si="561"/>
        <v>103.44827586206897</v>
      </c>
    </row>
    <row r="2442" spans="1:5" s="16" customFormat="1" x14ac:dyDescent="0.2">
      <c r="A2442" s="48">
        <v>412300</v>
      </c>
      <c r="B2442" s="49" t="s">
        <v>51</v>
      </c>
      <c r="C2442" s="57">
        <v>23900</v>
      </c>
      <c r="D2442" s="66">
        <v>14200</v>
      </c>
      <c r="E2442" s="67">
        <f t="shared" si="561"/>
        <v>59.414225941422593</v>
      </c>
    </row>
    <row r="2443" spans="1:5" s="16" customFormat="1" x14ac:dyDescent="0.2">
      <c r="A2443" s="48">
        <v>412500</v>
      </c>
      <c r="B2443" s="49" t="s">
        <v>55</v>
      </c>
      <c r="C2443" s="57">
        <v>3000</v>
      </c>
      <c r="D2443" s="66">
        <v>3500</v>
      </c>
      <c r="E2443" s="67">
        <f t="shared" si="561"/>
        <v>116.66666666666667</v>
      </c>
    </row>
    <row r="2444" spans="1:5" s="16" customFormat="1" x14ac:dyDescent="0.2">
      <c r="A2444" s="48">
        <v>412600</v>
      </c>
      <c r="B2444" s="49" t="s">
        <v>56</v>
      </c>
      <c r="C2444" s="57">
        <v>1000</v>
      </c>
      <c r="D2444" s="66">
        <v>2000</v>
      </c>
      <c r="E2444" s="67">
        <f t="shared" si="561"/>
        <v>200</v>
      </c>
    </row>
    <row r="2445" spans="1:5" s="16" customFormat="1" x14ac:dyDescent="0.2">
      <c r="A2445" s="48">
        <v>412700</v>
      </c>
      <c r="B2445" s="49" t="s">
        <v>58</v>
      </c>
      <c r="C2445" s="57">
        <v>49400</v>
      </c>
      <c r="D2445" s="66">
        <v>22500</v>
      </c>
      <c r="E2445" s="67">
        <f t="shared" si="561"/>
        <v>45.546558704453446</v>
      </c>
    </row>
    <row r="2446" spans="1:5" s="16" customFormat="1" x14ac:dyDescent="0.2">
      <c r="A2446" s="48">
        <v>412900</v>
      </c>
      <c r="B2446" s="49" t="s">
        <v>74</v>
      </c>
      <c r="C2446" s="57">
        <v>1000</v>
      </c>
      <c r="D2446" s="66">
        <v>1500</v>
      </c>
      <c r="E2446" s="67">
        <f t="shared" si="561"/>
        <v>150</v>
      </c>
    </row>
    <row r="2447" spans="1:5" s="16" customFormat="1" x14ac:dyDescent="0.2">
      <c r="A2447" s="48">
        <v>412900</v>
      </c>
      <c r="B2447" s="60" t="s">
        <v>75</v>
      </c>
      <c r="C2447" s="57">
        <v>9000</v>
      </c>
      <c r="D2447" s="66">
        <v>5000</v>
      </c>
      <c r="E2447" s="67">
        <f t="shared" ref="E2447:E2502" si="580">D2447/C2447*100</f>
        <v>55.555555555555557</v>
      </c>
    </row>
    <row r="2448" spans="1:5" s="16" customFormat="1" x14ac:dyDescent="0.2">
      <c r="A2448" s="48">
        <v>412900</v>
      </c>
      <c r="B2448" s="60" t="s">
        <v>77</v>
      </c>
      <c r="C2448" s="57">
        <v>1500</v>
      </c>
      <c r="D2448" s="66">
        <v>1500</v>
      </c>
      <c r="E2448" s="67">
        <f t="shared" si="580"/>
        <v>100</v>
      </c>
    </row>
    <row r="2449" spans="1:5" s="16" customFormat="1" x14ac:dyDescent="0.2">
      <c r="A2449" s="48">
        <v>412900</v>
      </c>
      <c r="B2449" s="60" t="s">
        <v>78</v>
      </c>
      <c r="C2449" s="57">
        <v>1500</v>
      </c>
      <c r="D2449" s="66">
        <v>1500</v>
      </c>
      <c r="E2449" s="67">
        <f t="shared" si="580"/>
        <v>100</v>
      </c>
    </row>
    <row r="2450" spans="1:5" s="71" customFormat="1" ht="19.5" x14ac:dyDescent="0.2">
      <c r="A2450" s="68">
        <v>630000</v>
      </c>
      <c r="B2450" s="59" t="s">
        <v>305</v>
      </c>
      <c r="C2450" s="69">
        <f>C2451</f>
        <v>12000</v>
      </c>
      <c r="D2450" s="69">
        <f>D2451</f>
        <v>0</v>
      </c>
      <c r="E2450" s="70">
        <f t="shared" si="580"/>
        <v>0</v>
      </c>
    </row>
    <row r="2451" spans="1:5" s="71" customFormat="1" ht="19.5" x14ac:dyDescent="0.2">
      <c r="A2451" s="68">
        <v>631000</v>
      </c>
      <c r="B2451" s="59" t="s">
        <v>306</v>
      </c>
      <c r="C2451" s="69">
        <f>C2452</f>
        <v>12000</v>
      </c>
      <c r="D2451" s="69">
        <f t="shared" ref="D2451" si="581">D2452</f>
        <v>0</v>
      </c>
      <c r="E2451" s="70">
        <f t="shared" si="580"/>
        <v>0</v>
      </c>
    </row>
    <row r="2452" spans="1:5" s="16" customFormat="1" x14ac:dyDescent="0.2">
      <c r="A2452" s="74">
        <v>631900</v>
      </c>
      <c r="B2452" s="49" t="s">
        <v>309</v>
      </c>
      <c r="C2452" s="57">
        <v>12000</v>
      </c>
      <c r="D2452" s="66">
        <v>0</v>
      </c>
      <c r="E2452" s="67">
        <f t="shared" si="580"/>
        <v>0</v>
      </c>
    </row>
    <row r="2453" spans="1:5" s="16" customFormat="1" x14ac:dyDescent="0.2">
      <c r="A2453" s="77"/>
      <c r="B2453" s="63" t="s">
        <v>324</v>
      </c>
      <c r="C2453" s="75">
        <f>C2434+C2450</f>
        <v>802800</v>
      </c>
      <c r="D2453" s="75">
        <f>D2434+D2450</f>
        <v>813100</v>
      </c>
      <c r="E2453" s="76">
        <f t="shared" si="580"/>
        <v>101.28300946686596</v>
      </c>
    </row>
    <row r="2454" spans="1:5" s="16" customFormat="1" x14ac:dyDescent="0.2">
      <c r="A2454" s="32"/>
      <c r="B2454" s="33"/>
      <c r="C2454" s="34"/>
      <c r="D2454" s="34"/>
      <c r="E2454" s="51"/>
    </row>
    <row r="2455" spans="1:5" s="16" customFormat="1" x14ac:dyDescent="0.2">
      <c r="A2455" s="45"/>
      <c r="B2455" s="33"/>
      <c r="C2455" s="66"/>
      <c r="D2455" s="66"/>
      <c r="E2455" s="67"/>
    </row>
    <row r="2456" spans="1:5" s="16" customFormat="1" ht="19.5" x14ac:dyDescent="0.2">
      <c r="A2456" s="48" t="s">
        <v>469</v>
      </c>
      <c r="B2456" s="59"/>
      <c r="C2456" s="66"/>
      <c r="D2456" s="66"/>
      <c r="E2456" s="67"/>
    </row>
    <row r="2457" spans="1:5" s="16" customFormat="1" ht="19.5" x14ac:dyDescent="0.2">
      <c r="A2457" s="48" t="s">
        <v>410</v>
      </c>
      <c r="B2457" s="59"/>
      <c r="C2457" s="66"/>
      <c r="D2457" s="66"/>
      <c r="E2457" s="67"/>
    </row>
    <row r="2458" spans="1:5" s="16" customFormat="1" ht="19.5" x14ac:dyDescent="0.2">
      <c r="A2458" s="48" t="s">
        <v>470</v>
      </c>
      <c r="B2458" s="59"/>
      <c r="C2458" s="66"/>
      <c r="D2458" s="66"/>
      <c r="E2458" s="67"/>
    </row>
    <row r="2459" spans="1:5" s="16" customFormat="1" ht="19.5" x14ac:dyDescent="0.2">
      <c r="A2459" s="48" t="s">
        <v>323</v>
      </c>
      <c r="B2459" s="59"/>
      <c r="C2459" s="66"/>
      <c r="D2459" s="66"/>
      <c r="E2459" s="67"/>
    </row>
    <row r="2460" spans="1:5" s="16" customFormat="1" x14ac:dyDescent="0.2">
      <c r="A2460" s="48"/>
      <c r="B2460" s="50"/>
      <c r="C2460" s="34"/>
      <c r="D2460" s="34"/>
      <c r="E2460" s="51"/>
    </row>
    <row r="2461" spans="1:5" s="16" customFormat="1" ht="19.5" x14ac:dyDescent="0.2">
      <c r="A2461" s="68">
        <v>410000</v>
      </c>
      <c r="B2461" s="53" t="s">
        <v>42</v>
      </c>
      <c r="C2461" s="69">
        <f t="shared" ref="C2461" si="582">C2462+C2467</f>
        <v>876000</v>
      </c>
      <c r="D2461" s="69">
        <f t="shared" ref="D2461" si="583">D2462+D2467</f>
        <v>944400</v>
      </c>
      <c r="E2461" s="70">
        <f t="shared" si="580"/>
        <v>107.80821917808218</v>
      </c>
    </row>
    <row r="2462" spans="1:5" s="16" customFormat="1" ht="19.5" x14ac:dyDescent="0.2">
      <c r="A2462" s="68">
        <v>411000</v>
      </c>
      <c r="B2462" s="53" t="s">
        <v>43</v>
      </c>
      <c r="C2462" s="69">
        <f t="shared" ref="C2462" si="584">SUM(C2463:C2466)</f>
        <v>643200</v>
      </c>
      <c r="D2462" s="69">
        <f t="shared" ref="D2462" si="585">SUM(D2463:D2466)</f>
        <v>698800</v>
      </c>
      <c r="E2462" s="70">
        <f t="shared" si="580"/>
        <v>108.64427860696517</v>
      </c>
    </row>
    <row r="2463" spans="1:5" s="16" customFormat="1" x14ac:dyDescent="0.2">
      <c r="A2463" s="48">
        <v>411100</v>
      </c>
      <c r="B2463" s="49" t="s">
        <v>44</v>
      </c>
      <c r="C2463" s="57">
        <v>603000</v>
      </c>
      <c r="D2463" s="66">
        <v>647000</v>
      </c>
      <c r="E2463" s="67">
        <f t="shared" si="580"/>
        <v>107.29684908789385</v>
      </c>
    </row>
    <row r="2464" spans="1:5" s="16" customFormat="1" ht="37.5" x14ac:dyDescent="0.2">
      <c r="A2464" s="48">
        <v>411200</v>
      </c>
      <c r="B2464" s="49" t="s">
        <v>45</v>
      </c>
      <c r="C2464" s="57">
        <v>22200</v>
      </c>
      <c r="D2464" s="66">
        <v>27800</v>
      </c>
      <c r="E2464" s="67">
        <f t="shared" si="580"/>
        <v>125.22522522522523</v>
      </c>
    </row>
    <row r="2465" spans="1:5" s="16" customFormat="1" ht="37.5" x14ac:dyDescent="0.2">
      <c r="A2465" s="48">
        <v>411300</v>
      </c>
      <c r="B2465" s="49" t="s">
        <v>46</v>
      </c>
      <c r="C2465" s="57">
        <v>9000</v>
      </c>
      <c r="D2465" s="66">
        <v>15000</v>
      </c>
      <c r="E2465" s="67">
        <f t="shared" si="580"/>
        <v>166.66666666666669</v>
      </c>
    </row>
    <row r="2466" spans="1:5" s="16" customFormat="1" x14ac:dyDescent="0.2">
      <c r="A2466" s="48">
        <v>411400</v>
      </c>
      <c r="B2466" s="49" t="s">
        <v>47</v>
      </c>
      <c r="C2466" s="57">
        <v>9000</v>
      </c>
      <c r="D2466" s="66">
        <v>9000</v>
      </c>
      <c r="E2466" s="67">
        <f t="shared" si="580"/>
        <v>100</v>
      </c>
    </row>
    <row r="2467" spans="1:5" s="16" customFormat="1" ht="19.5" x14ac:dyDescent="0.2">
      <c r="A2467" s="68">
        <v>412000</v>
      </c>
      <c r="B2467" s="59" t="s">
        <v>48</v>
      </c>
      <c r="C2467" s="69">
        <f>SUM(C2468:C2477)</f>
        <v>232800</v>
      </c>
      <c r="D2467" s="69">
        <f>SUM(D2468:D2477)</f>
        <v>245600</v>
      </c>
      <c r="E2467" s="70">
        <f t="shared" si="580"/>
        <v>105.49828178694159</v>
      </c>
    </row>
    <row r="2468" spans="1:5" s="16" customFormat="1" ht="37.5" x14ac:dyDescent="0.2">
      <c r="A2468" s="48">
        <v>412200</v>
      </c>
      <c r="B2468" s="49" t="s">
        <v>50</v>
      </c>
      <c r="C2468" s="57">
        <v>143000</v>
      </c>
      <c r="D2468" s="66">
        <v>145000</v>
      </c>
      <c r="E2468" s="67">
        <f t="shared" si="580"/>
        <v>101.3986013986014</v>
      </c>
    </row>
    <row r="2469" spans="1:5" s="16" customFormat="1" x14ac:dyDescent="0.2">
      <c r="A2469" s="48">
        <v>412300</v>
      </c>
      <c r="B2469" s="49" t="s">
        <v>51</v>
      </c>
      <c r="C2469" s="57">
        <v>22000</v>
      </c>
      <c r="D2469" s="66">
        <v>25000</v>
      </c>
      <c r="E2469" s="67">
        <f t="shared" si="580"/>
        <v>113.63636363636364</v>
      </c>
    </row>
    <row r="2470" spans="1:5" s="16" customFormat="1" x14ac:dyDescent="0.2">
      <c r="A2470" s="48">
        <v>412500</v>
      </c>
      <c r="B2470" s="49" t="s">
        <v>55</v>
      </c>
      <c r="C2470" s="57">
        <v>9000</v>
      </c>
      <c r="D2470" s="66">
        <v>10000</v>
      </c>
      <c r="E2470" s="67">
        <f t="shared" si="580"/>
        <v>111.11111111111111</v>
      </c>
    </row>
    <row r="2471" spans="1:5" s="16" customFormat="1" x14ac:dyDescent="0.2">
      <c r="A2471" s="48">
        <v>412600</v>
      </c>
      <c r="B2471" s="49" t="s">
        <v>56</v>
      </c>
      <c r="C2471" s="57">
        <v>4400.0000000000045</v>
      </c>
      <c r="D2471" s="66">
        <v>5000</v>
      </c>
      <c r="E2471" s="67">
        <f t="shared" si="580"/>
        <v>113.63636363636351</v>
      </c>
    </row>
    <row r="2472" spans="1:5" s="16" customFormat="1" x14ac:dyDescent="0.2">
      <c r="A2472" s="48">
        <v>412700</v>
      </c>
      <c r="B2472" s="49" t="s">
        <v>58</v>
      </c>
      <c r="C2472" s="57">
        <v>50200</v>
      </c>
      <c r="D2472" s="66">
        <v>55000</v>
      </c>
      <c r="E2472" s="67">
        <f t="shared" si="580"/>
        <v>109.5617529880478</v>
      </c>
    </row>
    <row r="2473" spans="1:5" s="16" customFormat="1" x14ac:dyDescent="0.2">
      <c r="A2473" s="48">
        <v>412900</v>
      </c>
      <c r="B2473" s="49" t="s">
        <v>74</v>
      </c>
      <c r="C2473" s="57">
        <v>300</v>
      </c>
      <c r="D2473" s="66">
        <v>300</v>
      </c>
      <c r="E2473" s="67">
        <f t="shared" si="580"/>
        <v>100</v>
      </c>
    </row>
    <row r="2474" spans="1:5" s="16" customFormat="1" x14ac:dyDescent="0.2">
      <c r="A2474" s="48">
        <v>412900</v>
      </c>
      <c r="B2474" s="60" t="s">
        <v>75</v>
      </c>
      <c r="C2474" s="57">
        <v>1200</v>
      </c>
      <c r="D2474" s="66">
        <v>1400</v>
      </c>
      <c r="E2474" s="67">
        <f t="shared" si="580"/>
        <v>116.66666666666667</v>
      </c>
    </row>
    <row r="2475" spans="1:5" s="16" customFormat="1" x14ac:dyDescent="0.2">
      <c r="A2475" s="48">
        <v>412900</v>
      </c>
      <c r="B2475" s="60" t="s">
        <v>77</v>
      </c>
      <c r="C2475" s="57">
        <v>600</v>
      </c>
      <c r="D2475" s="66">
        <v>1600</v>
      </c>
      <c r="E2475" s="67">
        <f t="shared" si="580"/>
        <v>266.66666666666663</v>
      </c>
    </row>
    <row r="2476" spans="1:5" s="16" customFormat="1" x14ac:dyDescent="0.2">
      <c r="A2476" s="48">
        <v>412900</v>
      </c>
      <c r="B2476" s="60" t="s">
        <v>78</v>
      </c>
      <c r="C2476" s="57">
        <v>1300</v>
      </c>
      <c r="D2476" s="66">
        <v>1300</v>
      </c>
      <c r="E2476" s="67">
        <f t="shared" si="580"/>
        <v>100</v>
      </c>
    </row>
    <row r="2477" spans="1:5" s="16" customFormat="1" x14ac:dyDescent="0.2">
      <c r="A2477" s="48">
        <v>412900</v>
      </c>
      <c r="B2477" s="49" t="s">
        <v>80</v>
      </c>
      <c r="C2477" s="57">
        <v>800</v>
      </c>
      <c r="D2477" s="66">
        <v>1000</v>
      </c>
      <c r="E2477" s="67">
        <f t="shared" si="580"/>
        <v>125</v>
      </c>
    </row>
    <row r="2478" spans="1:5" s="16" customFormat="1" ht="19.5" x14ac:dyDescent="0.2">
      <c r="A2478" s="68">
        <v>510000</v>
      </c>
      <c r="B2478" s="59" t="s">
        <v>271</v>
      </c>
      <c r="C2478" s="69">
        <f>C2479</f>
        <v>10000</v>
      </c>
      <c r="D2478" s="69">
        <f t="shared" ref="D2478" si="586">D2479</f>
        <v>10000</v>
      </c>
      <c r="E2478" s="70">
        <f t="shared" si="580"/>
        <v>100</v>
      </c>
    </row>
    <row r="2479" spans="1:5" s="16" customFormat="1" ht="19.5" x14ac:dyDescent="0.2">
      <c r="A2479" s="68">
        <v>511000</v>
      </c>
      <c r="B2479" s="59" t="s">
        <v>272</v>
      </c>
      <c r="C2479" s="69">
        <f>SUM(C2480:C2481)</f>
        <v>10000</v>
      </c>
      <c r="D2479" s="69">
        <f>SUM(D2480:D2481)</f>
        <v>10000</v>
      </c>
      <c r="E2479" s="70">
        <f t="shared" si="580"/>
        <v>100</v>
      </c>
    </row>
    <row r="2480" spans="1:5" s="16" customFormat="1" ht="18.75" customHeight="1" x14ac:dyDescent="0.2">
      <c r="A2480" s="48">
        <v>511200</v>
      </c>
      <c r="B2480" s="49" t="s">
        <v>274</v>
      </c>
      <c r="C2480" s="57">
        <v>5500</v>
      </c>
      <c r="D2480" s="66">
        <v>0</v>
      </c>
      <c r="E2480" s="67">
        <f t="shared" si="580"/>
        <v>0</v>
      </c>
    </row>
    <row r="2481" spans="1:5" s="16" customFormat="1" x14ac:dyDescent="0.2">
      <c r="A2481" s="48">
        <v>511300</v>
      </c>
      <c r="B2481" s="49" t="s">
        <v>275</v>
      </c>
      <c r="C2481" s="57">
        <v>4500</v>
      </c>
      <c r="D2481" s="66">
        <v>10000</v>
      </c>
      <c r="E2481" s="67">
        <f t="shared" si="580"/>
        <v>222.22222222222223</v>
      </c>
    </row>
    <row r="2482" spans="1:5" s="71" customFormat="1" ht="19.5" x14ac:dyDescent="0.2">
      <c r="A2482" s="68">
        <v>630000</v>
      </c>
      <c r="B2482" s="59" t="s">
        <v>305</v>
      </c>
      <c r="C2482" s="69">
        <f>C2483+C2485</f>
        <v>30400</v>
      </c>
      <c r="D2482" s="69">
        <f t="shared" ref="D2482" si="587">D2483+D2485</f>
        <v>12000</v>
      </c>
      <c r="E2482" s="70">
        <f t="shared" si="580"/>
        <v>39.473684210526315</v>
      </c>
    </row>
    <row r="2483" spans="1:5" s="71" customFormat="1" ht="19.5" x14ac:dyDescent="0.2">
      <c r="A2483" s="68">
        <v>631000</v>
      </c>
      <c r="B2483" s="59" t="s">
        <v>306</v>
      </c>
      <c r="C2483" s="69">
        <f>C2484</f>
        <v>23000</v>
      </c>
      <c r="D2483" s="69">
        <f t="shared" ref="D2483" si="588">D2484</f>
        <v>0</v>
      </c>
      <c r="E2483" s="70">
        <f t="shared" si="580"/>
        <v>0</v>
      </c>
    </row>
    <row r="2484" spans="1:5" s="16" customFormat="1" x14ac:dyDescent="0.2">
      <c r="A2484" s="74">
        <v>631900</v>
      </c>
      <c r="B2484" s="49" t="s">
        <v>309</v>
      </c>
      <c r="C2484" s="57">
        <v>23000</v>
      </c>
      <c r="D2484" s="66">
        <v>0</v>
      </c>
      <c r="E2484" s="67">
        <f t="shared" si="580"/>
        <v>0</v>
      </c>
    </row>
    <row r="2485" spans="1:5" s="71" customFormat="1" ht="19.5" x14ac:dyDescent="0.2">
      <c r="A2485" s="68">
        <v>638000</v>
      </c>
      <c r="B2485" s="59" t="s">
        <v>314</v>
      </c>
      <c r="C2485" s="69">
        <f>C2486</f>
        <v>7400</v>
      </c>
      <c r="D2485" s="69">
        <f t="shared" ref="D2485" si="589">D2486</f>
        <v>12000</v>
      </c>
      <c r="E2485" s="70">
        <f t="shared" si="580"/>
        <v>162.16216216216216</v>
      </c>
    </row>
    <row r="2486" spans="1:5" s="16" customFormat="1" x14ac:dyDescent="0.2">
      <c r="A2486" s="48">
        <v>638100</v>
      </c>
      <c r="B2486" s="49" t="s">
        <v>315</v>
      </c>
      <c r="C2486" s="57">
        <v>7400</v>
      </c>
      <c r="D2486" s="66">
        <v>12000</v>
      </c>
      <c r="E2486" s="67">
        <f t="shared" si="580"/>
        <v>162.16216216216216</v>
      </c>
    </row>
    <row r="2487" spans="1:5" s="16" customFormat="1" x14ac:dyDescent="0.2">
      <c r="A2487" s="77"/>
      <c r="B2487" s="63" t="s">
        <v>324</v>
      </c>
      <c r="C2487" s="75">
        <f>C2461+C2478+C2482</f>
        <v>916400</v>
      </c>
      <c r="D2487" s="75">
        <f>D2461+D2478+D2482</f>
        <v>966400</v>
      </c>
      <c r="E2487" s="76">
        <f t="shared" si="580"/>
        <v>105.45613269314708</v>
      </c>
    </row>
    <row r="2488" spans="1:5" s="16" customFormat="1" x14ac:dyDescent="0.2">
      <c r="A2488" s="32"/>
      <c r="B2488" s="33"/>
      <c r="C2488" s="34"/>
      <c r="D2488" s="34"/>
      <c r="E2488" s="51"/>
    </row>
    <row r="2489" spans="1:5" s="16" customFormat="1" x14ac:dyDescent="0.2">
      <c r="A2489" s="45"/>
      <c r="B2489" s="33"/>
      <c r="C2489" s="66"/>
      <c r="D2489" s="66"/>
      <c r="E2489" s="67"/>
    </row>
    <row r="2490" spans="1:5" s="16" customFormat="1" ht="19.5" x14ac:dyDescent="0.2">
      <c r="A2490" s="48" t="s">
        <v>471</v>
      </c>
      <c r="B2490" s="59"/>
      <c r="C2490" s="66"/>
      <c r="D2490" s="66"/>
      <c r="E2490" s="67"/>
    </row>
    <row r="2491" spans="1:5" s="16" customFormat="1" ht="19.5" x14ac:dyDescent="0.2">
      <c r="A2491" s="48" t="s">
        <v>410</v>
      </c>
      <c r="B2491" s="59"/>
      <c r="C2491" s="66"/>
      <c r="D2491" s="66"/>
      <c r="E2491" s="67"/>
    </row>
    <row r="2492" spans="1:5" s="16" customFormat="1" ht="19.5" x14ac:dyDescent="0.2">
      <c r="A2492" s="48" t="s">
        <v>472</v>
      </c>
      <c r="B2492" s="59"/>
      <c r="C2492" s="66"/>
      <c r="D2492" s="66"/>
      <c r="E2492" s="67"/>
    </row>
    <row r="2493" spans="1:5" s="16" customFormat="1" ht="19.5" x14ac:dyDescent="0.2">
      <c r="A2493" s="48" t="s">
        <v>323</v>
      </c>
      <c r="B2493" s="59"/>
      <c r="C2493" s="66"/>
      <c r="D2493" s="66"/>
      <c r="E2493" s="67"/>
    </row>
    <row r="2494" spans="1:5" s="16" customFormat="1" x14ac:dyDescent="0.2">
      <c r="A2494" s="48"/>
      <c r="B2494" s="50"/>
      <c r="C2494" s="34"/>
      <c r="D2494" s="34"/>
      <c r="E2494" s="51"/>
    </row>
    <row r="2495" spans="1:5" s="16" customFormat="1" ht="19.5" x14ac:dyDescent="0.2">
      <c r="A2495" s="68">
        <v>410000</v>
      </c>
      <c r="B2495" s="53" t="s">
        <v>42</v>
      </c>
      <c r="C2495" s="69">
        <f>C2496+C2501+C2513</f>
        <v>3591900</v>
      </c>
      <c r="D2495" s="69">
        <f>D2496+D2501+D2513</f>
        <v>3818500</v>
      </c>
      <c r="E2495" s="70">
        <f t="shared" si="580"/>
        <v>106.30863888192879</v>
      </c>
    </row>
    <row r="2496" spans="1:5" s="16" customFormat="1" ht="19.5" x14ac:dyDescent="0.2">
      <c r="A2496" s="68">
        <v>411000</v>
      </c>
      <c r="B2496" s="53" t="s">
        <v>43</v>
      </c>
      <c r="C2496" s="69">
        <f t="shared" ref="C2496" si="590">SUM(C2497:C2500)</f>
        <v>2730200</v>
      </c>
      <c r="D2496" s="69">
        <f t="shared" ref="D2496" si="591">SUM(D2497:D2500)</f>
        <v>2951800</v>
      </c>
      <c r="E2496" s="70">
        <f t="shared" si="580"/>
        <v>108.11662149293093</v>
      </c>
    </row>
    <row r="2497" spans="1:5" s="16" customFormat="1" x14ac:dyDescent="0.2">
      <c r="A2497" s="48">
        <v>411100</v>
      </c>
      <c r="B2497" s="49" t="s">
        <v>44</v>
      </c>
      <c r="C2497" s="57">
        <v>2582000</v>
      </c>
      <c r="D2497" s="66">
        <v>2739000</v>
      </c>
      <c r="E2497" s="67">
        <f t="shared" si="580"/>
        <v>106.08055770720372</v>
      </c>
    </row>
    <row r="2498" spans="1:5" s="16" customFormat="1" ht="37.5" x14ac:dyDescent="0.2">
      <c r="A2498" s="48">
        <v>411200</v>
      </c>
      <c r="B2498" s="49" t="s">
        <v>45</v>
      </c>
      <c r="C2498" s="57">
        <v>95500</v>
      </c>
      <c r="D2498" s="66">
        <v>136000</v>
      </c>
      <c r="E2498" s="67">
        <f t="shared" si="580"/>
        <v>142.40837696335078</v>
      </c>
    </row>
    <row r="2499" spans="1:5" s="16" customFormat="1" ht="37.5" x14ac:dyDescent="0.2">
      <c r="A2499" s="48">
        <v>411300</v>
      </c>
      <c r="B2499" s="49" t="s">
        <v>46</v>
      </c>
      <c r="C2499" s="57">
        <v>32700</v>
      </c>
      <c r="D2499" s="66">
        <v>30000</v>
      </c>
      <c r="E2499" s="67">
        <f t="shared" si="580"/>
        <v>91.743119266055047</v>
      </c>
    </row>
    <row r="2500" spans="1:5" s="16" customFormat="1" x14ac:dyDescent="0.2">
      <c r="A2500" s="48">
        <v>411400</v>
      </c>
      <c r="B2500" s="49" t="s">
        <v>47</v>
      </c>
      <c r="C2500" s="57">
        <v>20000</v>
      </c>
      <c r="D2500" s="66">
        <v>46800</v>
      </c>
      <c r="E2500" s="67">
        <f t="shared" si="580"/>
        <v>234</v>
      </c>
    </row>
    <row r="2501" spans="1:5" s="16" customFormat="1" ht="19.5" x14ac:dyDescent="0.2">
      <c r="A2501" s="68">
        <v>412000</v>
      </c>
      <c r="B2501" s="59" t="s">
        <v>48</v>
      </c>
      <c r="C2501" s="69">
        <f>SUM(C2502:C2512)</f>
        <v>858700</v>
      </c>
      <c r="D2501" s="69">
        <f>SUM(D2502:D2512)</f>
        <v>863700</v>
      </c>
      <c r="E2501" s="70">
        <f t="shared" si="580"/>
        <v>100.58227553278212</v>
      </c>
    </row>
    <row r="2502" spans="1:5" s="16" customFormat="1" x14ac:dyDescent="0.2">
      <c r="A2502" s="48">
        <v>412100</v>
      </c>
      <c r="B2502" s="49" t="s">
        <v>49</v>
      </c>
      <c r="C2502" s="57">
        <v>17700</v>
      </c>
      <c r="D2502" s="66">
        <v>17700</v>
      </c>
      <c r="E2502" s="67">
        <f t="shared" si="580"/>
        <v>100</v>
      </c>
    </row>
    <row r="2503" spans="1:5" s="16" customFormat="1" ht="37.5" x14ac:dyDescent="0.2">
      <c r="A2503" s="48">
        <v>412200</v>
      </c>
      <c r="B2503" s="49" t="s">
        <v>50</v>
      </c>
      <c r="C2503" s="57">
        <v>363300</v>
      </c>
      <c r="D2503" s="66">
        <v>350000</v>
      </c>
      <c r="E2503" s="67">
        <f t="shared" ref="E2503:E2562" si="592">D2503/C2503*100</f>
        <v>96.339113680154142</v>
      </c>
    </row>
    <row r="2504" spans="1:5" s="16" customFormat="1" x14ac:dyDescent="0.2">
      <c r="A2504" s="48">
        <v>412300</v>
      </c>
      <c r="B2504" s="49" t="s">
        <v>51</v>
      </c>
      <c r="C2504" s="57">
        <v>86100</v>
      </c>
      <c r="D2504" s="66">
        <v>88000</v>
      </c>
      <c r="E2504" s="67">
        <f t="shared" si="592"/>
        <v>102.20673635307782</v>
      </c>
    </row>
    <row r="2505" spans="1:5" s="16" customFormat="1" x14ac:dyDescent="0.2">
      <c r="A2505" s="48">
        <v>412500</v>
      </c>
      <c r="B2505" s="49" t="s">
        <v>55</v>
      </c>
      <c r="C2505" s="57">
        <v>32000</v>
      </c>
      <c r="D2505" s="66">
        <v>35000</v>
      </c>
      <c r="E2505" s="67">
        <f t="shared" si="592"/>
        <v>109.375</v>
      </c>
    </row>
    <row r="2506" spans="1:5" s="16" customFormat="1" x14ac:dyDescent="0.2">
      <c r="A2506" s="48">
        <v>412600</v>
      </c>
      <c r="B2506" s="49" t="s">
        <v>56</v>
      </c>
      <c r="C2506" s="57">
        <v>20500</v>
      </c>
      <c r="D2506" s="66">
        <v>20500</v>
      </c>
      <c r="E2506" s="67">
        <f t="shared" si="592"/>
        <v>100</v>
      </c>
    </row>
    <row r="2507" spans="1:5" s="16" customFormat="1" x14ac:dyDescent="0.2">
      <c r="A2507" s="48">
        <v>412700</v>
      </c>
      <c r="B2507" s="49" t="s">
        <v>58</v>
      </c>
      <c r="C2507" s="57">
        <v>293000</v>
      </c>
      <c r="D2507" s="66">
        <v>300000</v>
      </c>
      <c r="E2507" s="67">
        <f t="shared" si="592"/>
        <v>102.3890784982935</v>
      </c>
    </row>
    <row r="2508" spans="1:5" s="16" customFormat="1" x14ac:dyDescent="0.2">
      <c r="A2508" s="48">
        <v>412900</v>
      </c>
      <c r="B2508" s="49" t="s">
        <v>74</v>
      </c>
      <c r="C2508" s="57">
        <v>1500.0000000000002</v>
      </c>
      <c r="D2508" s="66">
        <v>5500</v>
      </c>
      <c r="E2508" s="67"/>
    </row>
    <row r="2509" spans="1:5" s="16" customFormat="1" x14ac:dyDescent="0.2">
      <c r="A2509" s="48">
        <v>412900</v>
      </c>
      <c r="B2509" s="60" t="s">
        <v>75</v>
      </c>
      <c r="C2509" s="57">
        <v>33000</v>
      </c>
      <c r="D2509" s="66">
        <v>35000</v>
      </c>
      <c r="E2509" s="67">
        <f t="shared" si="592"/>
        <v>106.06060606060606</v>
      </c>
    </row>
    <row r="2510" spans="1:5" s="16" customFormat="1" x14ac:dyDescent="0.2">
      <c r="A2510" s="48">
        <v>412900</v>
      </c>
      <c r="B2510" s="60" t="s">
        <v>77</v>
      </c>
      <c r="C2510" s="57">
        <v>2000</v>
      </c>
      <c r="D2510" s="66">
        <v>2400</v>
      </c>
      <c r="E2510" s="67">
        <f t="shared" si="592"/>
        <v>120</v>
      </c>
    </row>
    <row r="2511" spans="1:5" s="16" customFormat="1" x14ac:dyDescent="0.2">
      <c r="A2511" s="48">
        <v>412900</v>
      </c>
      <c r="B2511" s="60" t="s">
        <v>78</v>
      </c>
      <c r="C2511" s="57">
        <v>6600</v>
      </c>
      <c r="D2511" s="66">
        <v>6600</v>
      </c>
      <c r="E2511" s="67">
        <f t="shared" si="592"/>
        <v>100</v>
      </c>
    </row>
    <row r="2512" spans="1:5" s="16" customFormat="1" x14ac:dyDescent="0.2">
      <c r="A2512" s="48">
        <v>412900</v>
      </c>
      <c r="B2512" s="49" t="s">
        <v>80</v>
      </c>
      <c r="C2512" s="57">
        <v>3000</v>
      </c>
      <c r="D2512" s="66">
        <v>3000</v>
      </c>
      <c r="E2512" s="67">
        <f t="shared" si="592"/>
        <v>100</v>
      </c>
    </row>
    <row r="2513" spans="1:5" s="71" customFormat="1" ht="19.5" x14ac:dyDescent="0.2">
      <c r="A2513" s="68">
        <v>413000</v>
      </c>
      <c r="B2513" s="59" t="s">
        <v>99</v>
      </c>
      <c r="C2513" s="69">
        <f>C2514</f>
        <v>3000</v>
      </c>
      <c r="D2513" s="69">
        <f t="shared" ref="D2513" si="593">D2514</f>
        <v>3000</v>
      </c>
      <c r="E2513" s="70">
        <f t="shared" si="592"/>
        <v>100</v>
      </c>
    </row>
    <row r="2514" spans="1:5" s="16" customFormat="1" x14ac:dyDescent="0.2">
      <c r="A2514" s="48">
        <v>413900</v>
      </c>
      <c r="B2514" s="49" t="s">
        <v>108</v>
      </c>
      <c r="C2514" s="57">
        <v>3000</v>
      </c>
      <c r="D2514" s="66">
        <v>3000</v>
      </c>
      <c r="E2514" s="67">
        <f t="shared" si="592"/>
        <v>100</v>
      </c>
    </row>
    <row r="2515" spans="1:5" s="16" customFormat="1" ht="19.5" x14ac:dyDescent="0.2">
      <c r="A2515" s="68">
        <v>510000</v>
      </c>
      <c r="B2515" s="59" t="s">
        <v>271</v>
      </c>
      <c r="C2515" s="69">
        <f t="shared" ref="C2515" si="594">C2516+C2519</f>
        <v>23100</v>
      </c>
      <c r="D2515" s="69">
        <f t="shared" ref="D2515" si="595">D2516+D2519</f>
        <v>81000</v>
      </c>
      <c r="E2515" s="70"/>
    </row>
    <row r="2516" spans="1:5" s="16" customFormat="1" ht="19.5" x14ac:dyDescent="0.2">
      <c r="A2516" s="68">
        <v>511000</v>
      </c>
      <c r="B2516" s="59" t="s">
        <v>272</v>
      </c>
      <c r="C2516" s="69">
        <f t="shared" ref="C2516" si="596">SUM(C2517:C2518)</f>
        <v>20100</v>
      </c>
      <c r="D2516" s="69">
        <f t="shared" ref="D2516" si="597">SUM(D2517:D2518)</f>
        <v>77000</v>
      </c>
      <c r="E2516" s="70"/>
    </row>
    <row r="2517" spans="1:5" s="16" customFormat="1" ht="37.5" x14ac:dyDescent="0.2">
      <c r="A2517" s="48">
        <v>511200</v>
      </c>
      <c r="B2517" s="49" t="s">
        <v>274</v>
      </c>
      <c r="C2517" s="57">
        <v>10100</v>
      </c>
      <c r="D2517" s="66">
        <v>27000</v>
      </c>
      <c r="E2517" s="67">
        <f t="shared" si="592"/>
        <v>267.32673267326732</v>
      </c>
    </row>
    <row r="2518" spans="1:5" s="16" customFormat="1" x14ac:dyDescent="0.2">
      <c r="A2518" s="48">
        <v>511300</v>
      </c>
      <c r="B2518" s="49" t="s">
        <v>275</v>
      </c>
      <c r="C2518" s="57">
        <v>10000</v>
      </c>
      <c r="D2518" s="66">
        <v>50000</v>
      </c>
      <c r="E2518" s="67"/>
    </row>
    <row r="2519" spans="1:5" s="71" customFormat="1" ht="19.5" x14ac:dyDescent="0.2">
      <c r="A2519" s="68">
        <v>516000</v>
      </c>
      <c r="B2519" s="59" t="s">
        <v>284</v>
      </c>
      <c r="C2519" s="69">
        <f>C2520</f>
        <v>3000.0000000000005</v>
      </c>
      <c r="D2519" s="69">
        <f t="shared" ref="D2519" si="598">D2520</f>
        <v>4000</v>
      </c>
      <c r="E2519" s="70">
        <f t="shared" si="592"/>
        <v>133.33333333333331</v>
      </c>
    </row>
    <row r="2520" spans="1:5" s="16" customFormat="1" x14ac:dyDescent="0.2">
      <c r="A2520" s="48">
        <v>516100</v>
      </c>
      <c r="B2520" s="49" t="s">
        <v>284</v>
      </c>
      <c r="C2520" s="57">
        <v>3000.0000000000005</v>
      </c>
      <c r="D2520" s="66">
        <v>4000</v>
      </c>
      <c r="E2520" s="67">
        <f t="shared" si="592"/>
        <v>133.33333333333331</v>
      </c>
    </row>
    <row r="2521" spans="1:5" s="71" customFormat="1" ht="19.5" x14ac:dyDescent="0.2">
      <c r="A2521" s="68">
        <v>630000</v>
      </c>
      <c r="B2521" s="59" t="s">
        <v>305</v>
      </c>
      <c r="C2521" s="69">
        <f t="shared" ref="C2521" si="599">C2522+C2524</f>
        <v>254000</v>
      </c>
      <c r="D2521" s="69">
        <f t="shared" ref="D2521" si="600">D2522+D2524</f>
        <v>20000</v>
      </c>
      <c r="E2521" s="70">
        <f t="shared" si="592"/>
        <v>7.8740157480314963</v>
      </c>
    </row>
    <row r="2522" spans="1:5" s="71" customFormat="1" ht="19.5" x14ac:dyDescent="0.2">
      <c r="A2522" s="68">
        <v>631000</v>
      </c>
      <c r="B2522" s="59" t="s">
        <v>306</v>
      </c>
      <c r="C2522" s="69">
        <f>C2523</f>
        <v>234000</v>
      </c>
      <c r="D2522" s="69">
        <f t="shared" ref="D2522" si="601">D2523</f>
        <v>0</v>
      </c>
      <c r="E2522" s="70">
        <f t="shared" si="592"/>
        <v>0</v>
      </c>
    </row>
    <row r="2523" spans="1:5" s="16" customFormat="1" x14ac:dyDescent="0.2">
      <c r="A2523" s="74">
        <v>631900</v>
      </c>
      <c r="B2523" s="49" t="s">
        <v>309</v>
      </c>
      <c r="C2523" s="57">
        <v>234000</v>
      </c>
      <c r="D2523" s="66">
        <v>0</v>
      </c>
      <c r="E2523" s="67">
        <f t="shared" si="592"/>
        <v>0</v>
      </c>
    </row>
    <row r="2524" spans="1:5" s="71" customFormat="1" ht="19.5" x14ac:dyDescent="0.2">
      <c r="A2524" s="68">
        <v>638000</v>
      </c>
      <c r="B2524" s="59" t="s">
        <v>314</v>
      </c>
      <c r="C2524" s="69">
        <f>C2525</f>
        <v>20000</v>
      </c>
      <c r="D2524" s="69">
        <f t="shared" ref="D2524" si="602">D2525</f>
        <v>20000</v>
      </c>
      <c r="E2524" s="70">
        <f t="shared" si="592"/>
        <v>100</v>
      </c>
    </row>
    <row r="2525" spans="1:5" s="16" customFormat="1" x14ac:dyDescent="0.2">
      <c r="A2525" s="48">
        <v>638100</v>
      </c>
      <c r="B2525" s="49" t="s">
        <v>315</v>
      </c>
      <c r="C2525" s="57">
        <v>20000</v>
      </c>
      <c r="D2525" s="66">
        <v>20000</v>
      </c>
      <c r="E2525" s="67">
        <f t="shared" si="592"/>
        <v>100</v>
      </c>
    </row>
    <row r="2526" spans="1:5" s="16" customFormat="1" x14ac:dyDescent="0.2">
      <c r="A2526" s="77"/>
      <c r="B2526" s="63" t="s">
        <v>324</v>
      </c>
      <c r="C2526" s="75">
        <f>C2495+C2515+C2521</f>
        <v>3869000</v>
      </c>
      <c r="D2526" s="75">
        <f>D2495+D2515+D2521</f>
        <v>3919500</v>
      </c>
      <c r="E2526" s="76">
        <f t="shared" si="592"/>
        <v>101.30524683380719</v>
      </c>
    </row>
    <row r="2527" spans="1:5" s="16" customFormat="1" x14ac:dyDescent="0.2">
      <c r="A2527" s="32"/>
      <c r="B2527" s="33"/>
      <c r="C2527" s="34"/>
      <c r="D2527" s="34"/>
      <c r="E2527" s="51"/>
    </row>
    <row r="2528" spans="1:5" s="16" customFormat="1" x14ac:dyDescent="0.2">
      <c r="A2528" s="45"/>
      <c r="B2528" s="33"/>
      <c r="C2528" s="66"/>
      <c r="D2528" s="66"/>
      <c r="E2528" s="67"/>
    </row>
    <row r="2529" spans="1:5" s="16" customFormat="1" ht="19.5" x14ac:dyDescent="0.2">
      <c r="A2529" s="48" t="s">
        <v>473</v>
      </c>
      <c r="B2529" s="59"/>
      <c r="C2529" s="66"/>
      <c r="D2529" s="66"/>
      <c r="E2529" s="67"/>
    </row>
    <row r="2530" spans="1:5" s="16" customFormat="1" ht="19.5" x14ac:dyDescent="0.2">
      <c r="A2530" s="48" t="s">
        <v>410</v>
      </c>
      <c r="B2530" s="59"/>
      <c r="C2530" s="66"/>
      <c r="D2530" s="66"/>
      <c r="E2530" s="67"/>
    </row>
    <row r="2531" spans="1:5" s="16" customFormat="1" ht="19.5" x14ac:dyDescent="0.2">
      <c r="A2531" s="48" t="s">
        <v>474</v>
      </c>
      <c r="B2531" s="59"/>
      <c r="C2531" s="66"/>
      <c r="D2531" s="66"/>
      <c r="E2531" s="67"/>
    </row>
    <row r="2532" spans="1:5" s="16" customFormat="1" ht="19.5" x14ac:dyDescent="0.2">
      <c r="A2532" s="48" t="s">
        <v>323</v>
      </c>
      <c r="B2532" s="59"/>
      <c r="C2532" s="66"/>
      <c r="D2532" s="66"/>
      <c r="E2532" s="67"/>
    </row>
    <row r="2533" spans="1:5" s="16" customFormat="1" x14ac:dyDescent="0.2">
      <c r="A2533" s="48"/>
      <c r="B2533" s="50"/>
      <c r="C2533" s="34"/>
      <c r="D2533" s="34"/>
      <c r="E2533" s="51"/>
    </row>
    <row r="2534" spans="1:5" s="16" customFormat="1" ht="19.5" x14ac:dyDescent="0.2">
      <c r="A2534" s="68">
        <v>410000</v>
      </c>
      <c r="B2534" s="53" t="s">
        <v>42</v>
      </c>
      <c r="C2534" s="69">
        <f t="shared" ref="C2534" si="603">C2535+C2540+C2552</f>
        <v>1209700</v>
      </c>
      <c r="D2534" s="69">
        <f t="shared" ref="D2534" si="604">D2535+D2540+D2552</f>
        <v>1304300</v>
      </c>
      <c r="E2534" s="70">
        <f t="shared" si="592"/>
        <v>107.82012069108042</v>
      </c>
    </row>
    <row r="2535" spans="1:5" s="16" customFormat="1" ht="19.5" x14ac:dyDescent="0.2">
      <c r="A2535" s="68">
        <v>411000</v>
      </c>
      <c r="B2535" s="53" t="s">
        <v>43</v>
      </c>
      <c r="C2535" s="69">
        <f t="shared" ref="C2535" si="605">SUM(C2536:C2539)</f>
        <v>926000</v>
      </c>
      <c r="D2535" s="69">
        <f t="shared" ref="D2535" si="606">SUM(D2536:D2539)</f>
        <v>1015600</v>
      </c>
      <c r="E2535" s="70">
        <f t="shared" si="592"/>
        <v>109.67602591792655</v>
      </c>
    </row>
    <row r="2536" spans="1:5" s="16" customFormat="1" x14ac:dyDescent="0.2">
      <c r="A2536" s="48">
        <v>411100</v>
      </c>
      <c r="B2536" s="49" t="s">
        <v>44</v>
      </c>
      <c r="C2536" s="57">
        <v>842000</v>
      </c>
      <c r="D2536" s="66">
        <v>936000</v>
      </c>
      <c r="E2536" s="67">
        <f t="shared" si="592"/>
        <v>111.16389548693586</v>
      </c>
    </row>
    <row r="2537" spans="1:5" s="16" customFormat="1" ht="37.5" x14ac:dyDescent="0.2">
      <c r="A2537" s="48">
        <v>411200</v>
      </c>
      <c r="B2537" s="49" t="s">
        <v>45</v>
      </c>
      <c r="C2537" s="57">
        <v>52800</v>
      </c>
      <c r="D2537" s="66">
        <v>48700</v>
      </c>
      <c r="E2537" s="67">
        <f t="shared" si="592"/>
        <v>92.234848484848484</v>
      </c>
    </row>
    <row r="2538" spans="1:5" s="16" customFormat="1" ht="37.5" x14ac:dyDescent="0.2">
      <c r="A2538" s="48">
        <v>411300</v>
      </c>
      <c r="B2538" s="49" t="s">
        <v>46</v>
      </c>
      <c r="C2538" s="57">
        <v>13000</v>
      </c>
      <c r="D2538" s="66">
        <v>16000</v>
      </c>
      <c r="E2538" s="67">
        <f t="shared" si="592"/>
        <v>123.07692307692308</v>
      </c>
    </row>
    <row r="2539" spans="1:5" s="16" customFormat="1" x14ac:dyDescent="0.2">
      <c r="A2539" s="48">
        <v>411400</v>
      </c>
      <c r="B2539" s="49" t="s">
        <v>47</v>
      </c>
      <c r="C2539" s="57">
        <v>18200</v>
      </c>
      <c r="D2539" s="66">
        <v>14900</v>
      </c>
      <c r="E2539" s="67">
        <f t="shared" si="592"/>
        <v>81.868131868131869</v>
      </c>
    </row>
    <row r="2540" spans="1:5" s="16" customFormat="1" ht="19.5" x14ac:dyDescent="0.2">
      <c r="A2540" s="68">
        <v>412000</v>
      </c>
      <c r="B2540" s="59" t="s">
        <v>48</v>
      </c>
      <c r="C2540" s="69">
        <f>SUM(C2541:C2551)</f>
        <v>282700</v>
      </c>
      <c r="D2540" s="69">
        <f t="shared" ref="D2540" si="607">SUM(D2541:D2551)</f>
        <v>287700</v>
      </c>
      <c r="E2540" s="70">
        <f t="shared" si="592"/>
        <v>101.768659356208</v>
      </c>
    </row>
    <row r="2541" spans="1:5" s="16" customFormat="1" ht="37.5" x14ac:dyDescent="0.2">
      <c r="A2541" s="48">
        <v>412200</v>
      </c>
      <c r="B2541" s="49" t="s">
        <v>50</v>
      </c>
      <c r="C2541" s="57">
        <v>158000</v>
      </c>
      <c r="D2541" s="66">
        <v>161000</v>
      </c>
      <c r="E2541" s="67">
        <f t="shared" si="592"/>
        <v>101.8987341772152</v>
      </c>
    </row>
    <row r="2542" spans="1:5" s="16" customFormat="1" x14ac:dyDescent="0.2">
      <c r="A2542" s="48">
        <v>412300</v>
      </c>
      <c r="B2542" s="49" t="s">
        <v>51</v>
      </c>
      <c r="C2542" s="57">
        <v>20000</v>
      </c>
      <c r="D2542" s="66">
        <v>20000</v>
      </c>
      <c r="E2542" s="67">
        <f t="shared" si="592"/>
        <v>100</v>
      </c>
    </row>
    <row r="2543" spans="1:5" s="16" customFormat="1" x14ac:dyDescent="0.2">
      <c r="A2543" s="48">
        <v>412500</v>
      </c>
      <c r="B2543" s="49" t="s">
        <v>55</v>
      </c>
      <c r="C2543" s="57">
        <v>7000</v>
      </c>
      <c r="D2543" s="66">
        <v>8000</v>
      </c>
      <c r="E2543" s="67">
        <f t="shared" si="592"/>
        <v>114.28571428571428</v>
      </c>
    </row>
    <row r="2544" spans="1:5" s="16" customFormat="1" x14ac:dyDescent="0.2">
      <c r="A2544" s="48">
        <v>412600</v>
      </c>
      <c r="B2544" s="49" t="s">
        <v>56</v>
      </c>
      <c r="C2544" s="57">
        <v>5999.9999999999991</v>
      </c>
      <c r="D2544" s="66">
        <v>7000</v>
      </c>
      <c r="E2544" s="67">
        <f t="shared" si="592"/>
        <v>116.66666666666667</v>
      </c>
    </row>
    <row r="2545" spans="1:5" s="16" customFormat="1" x14ac:dyDescent="0.2">
      <c r="A2545" s="48">
        <v>412700</v>
      </c>
      <c r="B2545" s="49" t="s">
        <v>58</v>
      </c>
      <c r="C2545" s="57">
        <v>74000</v>
      </c>
      <c r="D2545" s="66">
        <v>75000</v>
      </c>
      <c r="E2545" s="67">
        <f t="shared" si="592"/>
        <v>101.35135135135135</v>
      </c>
    </row>
    <row r="2546" spans="1:5" s="16" customFormat="1" x14ac:dyDescent="0.2">
      <c r="A2546" s="48">
        <v>412900</v>
      </c>
      <c r="B2546" s="49" t="s">
        <v>74</v>
      </c>
      <c r="C2546" s="57">
        <v>2000</v>
      </c>
      <c r="D2546" s="66">
        <v>2000</v>
      </c>
      <c r="E2546" s="67">
        <f t="shared" si="592"/>
        <v>100</v>
      </c>
    </row>
    <row r="2547" spans="1:5" s="16" customFormat="1" x14ac:dyDescent="0.2">
      <c r="A2547" s="48">
        <v>412900</v>
      </c>
      <c r="B2547" s="49" t="s">
        <v>75</v>
      </c>
      <c r="C2547" s="57">
        <v>2700</v>
      </c>
      <c r="D2547" s="66">
        <v>3700</v>
      </c>
      <c r="E2547" s="67">
        <f t="shared" si="592"/>
        <v>137.03703703703704</v>
      </c>
    </row>
    <row r="2548" spans="1:5" s="16" customFormat="1" x14ac:dyDescent="0.2">
      <c r="A2548" s="48">
        <v>412900</v>
      </c>
      <c r="B2548" s="60" t="s">
        <v>76</v>
      </c>
      <c r="C2548" s="57">
        <v>1000</v>
      </c>
      <c r="D2548" s="66">
        <v>1000</v>
      </c>
      <c r="E2548" s="67">
        <f t="shared" si="592"/>
        <v>100</v>
      </c>
    </row>
    <row r="2549" spans="1:5" s="16" customFormat="1" x14ac:dyDescent="0.2">
      <c r="A2549" s="48">
        <v>412900</v>
      </c>
      <c r="B2549" s="60" t="s">
        <v>77</v>
      </c>
      <c r="C2549" s="57">
        <v>1000</v>
      </c>
      <c r="D2549" s="66">
        <v>1000</v>
      </c>
      <c r="E2549" s="67">
        <f t="shared" si="592"/>
        <v>100</v>
      </c>
    </row>
    <row r="2550" spans="1:5" s="16" customFormat="1" x14ac:dyDescent="0.2">
      <c r="A2550" s="48">
        <v>412900</v>
      </c>
      <c r="B2550" s="60" t="s">
        <v>78</v>
      </c>
      <c r="C2550" s="57">
        <v>2000</v>
      </c>
      <c r="D2550" s="66">
        <v>2000</v>
      </c>
      <c r="E2550" s="67">
        <f t="shared" si="592"/>
        <v>100</v>
      </c>
    </row>
    <row r="2551" spans="1:5" s="16" customFormat="1" x14ac:dyDescent="0.2">
      <c r="A2551" s="48">
        <v>412900</v>
      </c>
      <c r="B2551" s="49" t="s">
        <v>80</v>
      </c>
      <c r="C2551" s="57">
        <v>8999.9999999999964</v>
      </c>
      <c r="D2551" s="66">
        <v>7000</v>
      </c>
      <c r="E2551" s="67">
        <f t="shared" si="592"/>
        <v>77.777777777777814</v>
      </c>
    </row>
    <row r="2552" spans="1:5" s="71" customFormat="1" ht="19.5" x14ac:dyDescent="0.2">
      <c r="A2552" s="68">
        <v>413000</v>
      </c>
      <c r="B2552" s="59" t="s">
        <v>99</v>
      </c>
      <c r="C2552" s="69">
        <f>C2553</f>
        <v>1000</v>
      </c>
      <c r="D2552" s="69">
        <f t="shared" ref="D2552" si="608">D2553</f>
        <v>1000</v>
      </c>
      <c r="E2552" s="70">
        <f t="shared" si="592"/>
        <v>100</v>
      </c>
    </row>
    <row r="2553" spans="1:5" s="16" customFormat="1" x14ac:dyDescent="0.2">
      <c r="A2553" s="48">
        <v>413900</v>
      </c>
      <c r="B2553" s="49" t="s">
        <v>108</v>
      </c>
      <c r="C2553" s="57">
        <v>1000</v>
      </c>
      <c r="D2553" s="66">
        <v>1000</v>
      </c>
      <c r="E2553" s="67">
        <f t="shared" si="592"/>
        <v>100</v>
      </c>
    </row>
    <row r="2554" spans="1:5" s="71" customFormat="1" ht="19.5" x14ac:dyDescent="0.2">
      <c r="A2554" s="68">
        <v>510000</v>
      </c>
      <c r="B2554" s="59" t="s">
        <v>271</v>
      </c>
      <c r="C2554" s="69">
        <f>C2555+C2557</f>
        <v>16000</v>
      </c>
      <c r="D2554" s="69">
        <f>D2555+D2557</f>
        <v>16000</v>
      </c>
      <c r="E2554" s="70">
        <f t="shared" si="592"/>
        <v>100</v>
      </c>
    </row>
    <row r="2555" spans="1:5" s="16" customFormat="1" ht="19.5" x14ac:dyDescent="0.2">
      <c r="A2555" s="68">
        <v>511000</v>
      </c>
      <c r="B2555" s="59" t="s">
        <v>272</v>
      </c>
      <c r="C2555" s="69">
        <f>SUM(C2556:C2556)</f>
        <v>15000</v>
      </c>
      <c r="D2555" s="69">
        <f>SUM(D2556:D2556)</f>
        <v>15000</v>
      </c>
      <c r="E2555" s="70">
        <f t="shared" si="592"/>
        <v>100</v>
      </c>
    </row>
    <row r="2556" spans="1:5" s="16" customFormat="1" x14ac:dyDescent="0.2">
      <c r="A2556" s="48">
        <v>511300</v>
      </c>
      <c r="B2556" s="49" t="s">
        <v>275</v>
      </c>
      <c r="C2556" s="57">
        <v>15000</v>
      </c>
      <c r="D2556" s="66">
        <v>15000</v>
      </c>
      <c r="E2556" s="67">
        <f t="shared" si="592"/>
        <v>100</v>
      </c>
    </row>
    <row r="2557" spans="1:5" s="71" customFormat="1" ht="19.5" x14ac:dyDescent="0.2">
      <c r="A2557" s="68">
        <v>516000</v>
      </c>
      <c r="B2557" s="59" t="s">
        <v>284</v>
      </c>
      <c r="C2557" s="69">
        <f>C2558</f>
        <v>1000</v>
      </c>
      <c r="D2557" s="69">
        <f t="shared" ref="D2557" si="609">D2558</f>
        <v>1000</v>
      </c>
      <c r="E2557" s="70">
        <f t="shared" si="592"/>
        <v>100</v>
      </c>
    </row>
    <row r="2558" spans="1:5" s="16" customFormat="1" x14ac:dyDescent="0.2">
      <c r="A2558" s="48">
        <v>516100</v>
      </c>
      <c r="B2558" s="49" t="s">
        <v>284</v>
      </c>
      <c r="C2558" s="57">
        <v>1000</v>
      </c>
      <c r="D2558" s="66">
        <v>1000</v>
      </c>
      <c r="E2558" s="67">
        <f t="shared" si="592"/>
        <v>100</v>
      </c>
    </row>
    <row r="2559" spans="1:5" s="71" customFormat="1" ht="19.5" x14ac:dyDescent="0.2">
      <c r="A2559" s="68">
        <v>630000</v>
      </c>
      <c r="B2559" s="59" t="s">
        <v>305</v>
      </c>
      <c r="C2559" s="69">
        <f>C2560</f>
        <v>14999.999999999998</v>
      </c>
      <c r="D2559" s="69">
        <f>D2560</f>
        <v>9000</v>
      </c>
      <c r="E2559" s="70">
        <f t="shared" si="592"/>
        <v>60.000000000000007</v>
      </c>
    </row>
    <row r="2560" spans="1:5" s="71" customFormat="1" ht="19.5" x14ac:dyDescent="0.2">
      <c r="A2560" s="68">
        <v>638000</v>
      </c>
      <c r="B2560" s="59" t="s">
        <v>314</v>
      </c>
      <c r="C2560" s="69">
        <f>C2561</f>
        <v>14999.999999999998</v>
      </c>
      <c r="D2560" s="69">
        <f t="shared" ref="D2560" si="610">D2561</f>
        <v>9000</v>
      </c>
      <c r="E2560" s="70">
        <f t="shared" si="592"/>
        <v>60.000000000000007</v>
      </c>
    </row>
    <row r="2561" spans="1:5" s="16" customFormat="1" x14ac:dyDescent="0.2">
      <c r="A2561" s="48">
        <v>638100</v>
      </c>
      <c r="B2561" s="49" t="s">
        <v>315</v>
      </c>
      <c r="C2561" s="57">
        <v>14999.999999999998</v>
      </c>
      <c r="D2561" s="66">
        <v>9000</v>
      </c>
      <c r="E2561" s="67">
        <f t="shared" si="592"/>
        <v>60.000000000000007</v>
      </c>
    </row>
    <row r="2562" spans="1:5" s="16" customFormat="1" x14ac:dyDescent="0.2">
      <c r="A2562" s="77"/>
      <c r="B2562" s="63" t="s">
        <v>324</v>
      </c>
      <c r="C2562" s="75">
        <f>C2534+C2554+C2559</f>
        <v>1240700</v>
      </c>
      <c r="D2562" s="75">
        <f>D2534+D2554+D2559</f>
        <v>1329300</v>
      </c>
      <c r="E2562" s="76">
        <f t="shared" si="592"/>
        <v>107.14113000725396</v>
      </c>
    </row>
    <row r="2563" spans="1:5" s="16" customFormat="1" x14ac:dyDescent="0.2">
      <c r="A2563" s="32"/>
      <c r="B2563" s="33"/>
      <c r="C2563" s="34"/>
      <c r="D2563" s="34"/>
      <c r="E2563" s="51"/>
    </row>
    <row r="2564" spans="1:5" s="16" customFormat="1" x14ac:dyDescent="0.2">
      <c r="A2564" s="45"/>
      <c r="B2564" s="33"/>
      <c r="C2564" s="66"/>
      <c r="D2564" s="66"/>
      <c r="E2564" s="67"/>
    </row>
    <row r="2565" spans="1:5" s="16" customFormat="1" ht="19.5" x14ac:dyDescent="0.2">
      <c r="A2565" s="48" t="s">
        <v>475</v>
      </c>
      <c r="B2565" s="59"/>
      <c r="C2565" s="66"/>
      <c r="D2565" s="66"/>
      <c r="E2565" s="67"/>
    </row>
    <row r="2566" spans="1:5" s="16" customFormat="1" ht="19.5" x14ac:dyDescent="0.2">
      <c r="A2566" s="48" t="s">
        <v>410</v>
      </c>
      <c r="B2566" s="59"/>
      <c r="C2566" s="66"/>
      <c r="D2566" s="66"/>
      <c r="E2566" s="67"/>
    </row>
    <row r="2567" spans="1:5" s="16" customFormat="1" ht="19.5" x14ac:dyDescent="0.2">
      <c r="A2567" s="48" t="s">
        <v>476</v>
      </c>
      <c r="B2567" s="59"/>
      <c r="C2567" s="66"/>
      <c r="D2567" s="66"/>
      <c r="E2567" s="67"/>
    </row>
    <row r="2568" spans="1:5" s="16" customFormat="1" ht="19.5" x14ac:dyDescent="0.2">
      <c r="A2568" s="48" t="s">
        <v>323</v>
      </c>
      <c r="B2568" s="59"/>
      <c r="C2568" s="66"/>
      <c r="D2568" s="66"/>
      <c r="E2568" s="67"/>
    </row>
    <row r="2569" spans="1:5" s="16" customFormat="1" x14ac:dyDescent="0.2">
      <c r="A2569" s="48"/>
      <c r="B2569" s="50"/>
      <c r="C2569" s="34"/>
      <c r="D2569" s="34"/>
      <c r="E2569" s="51"/>
    </row>
    <row r="2570" spans="1:5" s="16" customFormat="1" ht="19.5" x14ac:dyDescent="0.2">
      <c r="A2570" s="68">
        <v>410000</v>
      </c>
      <c r="B2570" s="53" t="s">
        <v>42</v>
      </c>
      <c r="C2570" s="69">
        <f>C2571+C2576</f>
        <v>1521400</v>
      </c>
      <c r="D2570" s="69">
        <f>D2571+D2576</f>
        <v>1603400</v>
      </c>
      <c r="E2570" s="70">
        <f t="shared" ref="E2570:E2619" si="611">D2570/C2570*100</f>
        <v>105.38977257788879</v>
      </c>
    </row>
    <row r="2571" spans="1:5" s="16" customFormat="1" ht="19.5" x14ac:dyDescent="0.2">
      <c r="A2571" s="68">
        <v>411000</v>
      </c>
      <c r="B2571" s="53" t="s">
        <v>43</v>
      </c>
      <c r="C2571" s="69">
        <f t="shared" ref="C2571" si="612">SUM(C2572:C2575)</f>
        <v>1159000</v>
      </c>
      <c r="D2571" s="69">
        <f t="shared" ref="D2571" si="613">SUM(D2572:D2575)</f>
        <v>1229400</v>
      </c>
      <c r="E2571" s="70">
        <f t="shared" si="611"/>
        <v>106.07420189818811</v>
      </c>
    </row>
    <row r="2572" spans="1:5" s="16" customFormat="1" x14ac:dyDescent="0.2">
      <c r="A2572" s="48">
        <v>411100</v>
      </c>
      <c r="B2572" s="49" t="s">
        <v>44</v>
      </c>
      <c r="C2572" s="57">
        <v>1084000</v>
      </c>
      <c r="D2572" s="66">
        <v>1146000</v>
      </c>
      <c r="E2572" s="67">
        <f t="shared" si="611"/>
        <v>105.71955719557195</v>
      </c>
    </row>
    <row r="2573" spans="1:5" s="16" customFormat="1" ht="37.5" x14ac:dyDescent="0.2">
      <c r="A2573" s="48">
        <v>411200</v>
      </c>
      <c r="B2573" s="49" t="s">
        <v>45</v>
      </c>
      <c r="C2573" s="57">
        <v>35000</v>
      </c>
      <c r="D2573" s="66">
        <v>45400</v>
      </c>
      <c r="E2573" s="67">
        <f t="shared" si="611"/>
        <v>129.71428571428572</v>
      </c>
    </row>
    <row r="2574" spans="1:5" s="16" customFormat="1" ht="37.5" x14ac:dyDescent="0.2">
      <c r="A2574" s="48">
        <v>411300</v>
      </c>
      <c r="B2574" s="49" t="s">
        <v>46</v>
      </c>
      <c r="C2574" s="57">
        <v>20000</v>
      </c>
      <c r="D2574" s="66">
        <v>15000</v>
      </c>
      <c r="E2574" s="67">
        <f t="shared" si="611"/>
        <v>75</v>
      </c>
    </row>
    <row r="2575" spans="1:5" s="16" customFormat="1" x14ac:dyDescent="0.2">
      <c r="A2575" s="48">
        <v>411400</v>
      </c>
      <c r="B2575" s="49" t="s">
        <v>47</v>
      </c>
      <c r="C2575" s="57">
        <v>20000</v>
      </c>
      <c r="D2575" s="66">
        <v>23000</v>
      </c>
      <c r="E2575" s="67">
        <f t="shared" si="611"/>
        <v>114.99999999999999</v>
      </c>
    </row>
    <row r="2576" spans="1:5" s="16" customFormat="1" ht="19.5" x14ac:dyDescent="0.2">
      <c r="A2576" s="68">
        <v>412000</v>
      </c>
      <c r="B2576" s="59" t="s">
        <v>48</v>
      </c>
      <c r="C2576" s="69">
        <f>SUM(C2577:C2586)</f>
        <v>362400</v>
      </c>
      <c r="D2576" s="69">
        <f>SUM(D2577:D2586)</f>
        <v>374000</v>
      </c>
      <c r="E2576" s="70">
        <f t="shared" si="611"/>
        <v>103.2008830022075</v>
      </c>
    </row>
    <row r="2577" spans="1:5" s="16" customFormat="1" ht="37.5" x14ac:dyDescent="0.2">
      <c r="A2577" s="48">
        <v>412200</v>
      </c>
      <c r="B2577" s="49" t="s">
        <v>50</v>
      </c>
      <c r="C2577" s="57">
        <v>203700</v>
      </c>
      <c r="D2577" s="66">
        <v>210000</v>
      </c>
      <c r="E2577" s="67">
        <f t="shared" si="611"/>
        <v>103.09278350515463</v>
      </c>
    </row>
    <row r="2578" spans="1:5" s="16" customFormat="1" x14ac:dyDescent="0.2">
      <c r="A2578" s="48">
        <v>412300</v>
      </c>
      <c r="B2578" s="49" t="s">
        <v>51</v>
      </c>
      <c r="C2578" s="57">
        <v>24100</v>
      </c>
      <c r="D2578" s="66">
        <v>25000</v>
      </c>
      <c r="E2578" s="67">
        <f t="shared" si="611"/>
        <v>103.73443983402491</v>
      </c>
    </row>
    <row r="2579" spans="1:5" s="16" customFormat="1" x14ac:dyDescent="0.2">
      <c r="A2579" s="48">
        <v>412500</v>
      </c>
      <c r="B2579" s="49" t="s">
        <v>55</v>
      </c>
      <c r="C2579" s="57">
        <v>5199.9999999999982</v>
      </c>
      <c r="D2579" s="66">
        <v>6000</v>
      </c>
      <c r="E2579" s="67">
        <f t="shared" si="611"/>
        <v>115.38461538461542</v>
      </c>
    </row>
    <row r="2580" spans="1:5" s="16" customFormat="1" x14ac:dyDescent="0.2">
      <c r="A2580" s="48">
        <v>412600</v>
      </c>
      <c r="B2580" s="49" t="s">
        <v>56</v>
      </c>
      <c r="C2580" s="57">
        <v>7000</v>
      </c>
      <c r="D2580" s="66">
        <v>7000</v>
      </c>
      <c r="E2580" s="67">
        <f t="shared" si="611"/>
        <v>100</v>
      </c>
    </row>
    <row r="2581" spans="1:5" s="16" customFormat="1" x14ac:dyDescent="0.2">
      <c r="A2581" s="48">
        <v>412700</v>
      </c>
      <c r="B2581" s="49" t="s">
        <v>58</v>
      </c>
      <c r="C2581" s="57">
        <v>110000.00000000003</v>
      </c>
      <c r="D2581" s="66">
        <v>115000</v>
      </c>
      <c r="E2581" s="67">
        <f t="shared" si="611"/>
        <v>104.54545454545452</v>
      </c>
    </row>
    <row r="2582" spans="1:5" s="16" customFormat="1" x14ac:dyDescent="0.2">
      <c r="A2582" s="48">
        <v>412900</v>
      </c>
      <c r="B2582" s="49" t="s">
        <v>74</v>
      </c>
      <c r="C2582" s="57">
        <v>1000</v>
      </c>
      <c r="D2582" s="66">
        <v>1000</v>
      </c>
      <c r="E2582" s="67">
        <f t="shared" si="611"/>
        <v>100</v>
      </c>
    </row>
    <row r="2583" spans="1:5" s="16" customFormat="1" x14ac:dyDescent="0.2">
      <c r="A2583" s="48">
        <v>412900</v>
      </c>
      <c r="B2583" s="60" t="s">
        <v>75</v>
      </c>
      <c r="C2583" s="57">
        <v>6600</v>
      </c>
      <c r="D2583" s="66">
        <v>7000</v>
      </c>
      <c r="E2583" s="67">
        <f t="shared" si="611"/>
        <v>106.06060606060606</v>
      </c>
    </row>
    <row r="2584" spans="1:5" s="16" customFormat="1" x14ac:dyDescent="0.2">
      <c r="A2584" s="48">
        <v>412900</v>
      </c>
      <c r="B2584" s="60" t="s">
        <v>77</v>
      </c>
      <c r="C2584" s="57">
        <v>500</v>
      </c>
      <c r="D2584" s="66">
        <v>500</v>
      </c>
      <c r="E2584" s="67">
        <f t="shared" si="611"/>
        <v>100</v>
      </c>
    </row>
    <row r="2585" spans="1:5" s="16" customFormat="1" x14ac:dyDescent="0.2">
      <c r="A2585" s="48">
        <v>412900</v>
      </c>
      <c r="B2585" s="60" t="s">
        <v>78</v>
      </c>
      <c r="C2585" s="57">
        <v>2300</v>
      </c>
      <c r="D2585" s="66">
        <v>2300</v>
      </c>
      <c r="E2585" s="67">
        <f t="shared" si="611"/>
        <v>100</v>
      </c>
    </row>
    <row r="2586" spans="1:5" s="16" customFormat="1" x14ac:dyDescent="0.2">
      <c r="A2586" s="48">
        <v>412900</v>
      </c>
      <c r="B2586" s="60" t="s">
        <v>80</v>
      </c>
      <c r="C2586" s="57">
        <v>2000</v>
      </c>
      <c r="D2586" s="66">
        <v>200</v>
      </c>
      <c r="E2586" s="67">
        <f t="shared" si="611"/>
        <v>10</v>
      </c>
    </row>
    <row r="2587" spans="1:5" s="16" customFormat="1" ht="19.5" x14ac:dyDescent="0.2">
      <c r="A2587" s="68">
        <v>510000</v>
      </c>
      <c r="B2587" s="59" t="s">
        <v>271</v>
      </c>
      <c r="C2587" s="69">
        <f>C2588+C2590</f>
        <v>133700</v>
      </c>
      <c r="D2587" s="69">
        <f>D2588+D2590</f>
        <v>18700</v>
      </c>
      <c r="E2587" s="70">
        <f t="shared" si="611"/>
        <v>13.986537023186237</v>
      </c>
    </row>
    <row r="2588" spans="1:5" s="16" customFormat="1" ht="19.5" x14ac:dyDescent="0.2">
      <c r="A2588" s="68">
        <v>511000</v>
      </c>
      <c r="B2588" s="59" t="s">
        <v>272</v>
      </c>
      <c r="C2588" s="69">
        <f>SUM(C2589:C2589)</f>
        <v>132000</v>
      </c>
      <c r="D2588" s="69">
        <f>SUM(D2589:D2589)</f>
        <v>17000</v>
      </c>
      <c r="E2588" s="70">
        <f t="shared" si="611"/>
        <v>12.878787878787879</v>
      </c>
    </row>
    <row r="2589" spans="1:5" s="16" customFormat="1" x14ac:dyDescent="0.2">
      <c r="A2589" s="48">
        <v>511300</v>
      </c>
      <c r="B2589" s="49" t="s">
        <v>275</v>
      </c>
      <c r="C2589" s="57">
        <v>132000</v>
      </c>
      <c r="D2589" s="66">
        <v>17000</v>
      </c>
      <c r="E2589" s="67">
        <f t="shared" si="611"/>
        <v>12.878787878787879</v>
      </c>
    </row>
    <row r="2590" spans="1:5" s="16" customFormat="1" ht="19.5" x14ac:dyDescent="0.2">
      <c r="A2590" s="68">
        <v>516000</v>
      </c>
      <c r="B2590" s="59" t="s">
        <v>284</v>
      </c>
      <c r="C2590" s="69">
        <f>C2591</f>
        <v>1700</v>
      </c>
      <c r="D2590" s="69">
        <f t="shared" ref="D2590" si="614">D2591</f>
        <v>1700</v>
      </c>
      <c r="E2590" s="70">
        <f t="shared" si="611"/>
        <v>100</v>
      </c>
    </row>
    <row r="2591" spans="1:5" s="16" customFormat="1" x14ac:dyDescent="0.2">
      <c r="A2591" s="48">
        <v>516100</v>
      </c>
      <c r="B2591" s="49" t="s">
        <v>284</v>
      </c>
      <c r="C2591" s="57">
        <v>1700</v>
      </c>
      <c r="D2591" s="66">
        <v>1700</v>
      </c>
      <c r="E2591" s="67">
        <f t="shared" si="611"/>
        <v>100</v>
      </c>
    </row>
    <row r="2592" spans="1:5" s="71" customFormat="1" ht="19.5" x14ac:dyDescent="0.2">
      <c r="A2592" s="68">
        <v>630000</v>
      </c>
      <c r="B2592" s="59" t="s">
        <v>305</v>
      </c>
      <c r="C2592" s="69">
        <f t="shared" ref="C2592" si="615">C2593+C2595</f>
        <v>19000</v>
      </c>
      <c r="D2592" s="69">
        <f t="shared" ref="D2592" si="616">D2593+D2595</f>
        <v>20000</v>
      </c>
      <c r="E2592" s="70">
        <f t="shared" si="611"/>
        <v>105.26315789473684</v>
      </c>
    </row>
    <row r="2593" spans="1:5" s="71" customFormat="1" ht="19.5" x14ac:dyDescent="0.2">
      <c r="A2593" s="68">
        <v>631000</v>
      </c>
      <c r="B2593" s="59" t="s">
        <v>306</v>
      </c>
      <c r="C2593" s="69">
        <f>C2594</f>
        <v>4000</v>
      </c>
      <c r="D2593" s="69">
        <f t="shared" ref="D2593" si="617">D2594</f>
        <v>0</v>
      </c>
      <c r="E2593" s="70">
        <f t="shared" si="611"/>
        <v>0</v>
      </c>
    </row>
    <row r="2594" spans="1:5" s="16" customFormat="1" x14ac:dyDescent="0.2">
      <c r="A2594" s="74">
        <v>631900</v>
      </c>
      <c r="B2594" s="49" t="s">
        <v>309</v>
      </c>
      <c r="C2594" s="57">
        <v>4000</v>
      </c>
      <c r="D2594" s="66">
        <v>0</v>
      </c>
      <c r="E2594" s="67">
        <f t="shared" si="611"/>
        <v>0</v>
      </c>
    </row>
    <row r="2595" spans="1:5" s="71" customFormat="1" ht="19.5" x14ac:dyDescent="0.2">
      <c r="A2595" s="68">
        <v>638000</v>
      </c>
      <c r="B2595" s="59" t="s">
        <v>314</v>
      </c>
      <c r="C2595" s="69">
        <f>C2596</f>
        <v>15000</v>
      </c>
      <c r="D2595" s="69">
        <f t="shared" ref="D2595" si="618">D2596</f>
        <v>20000</v>
      </c>
      <c r="E2595" s="70">
        <f t="shared" si="611"/>
        <v>133.33333333333331</v>
      </c>
    </row>
    <row r="2596" spans="1:5" s="16" customFormat="1" x14ac:dyDescent="0.2">
      <c r="A2596" s="48">
        <v>638100</v>
      </c>
      <c r="B2596" s="49" t="s">
        <v>315</v>
      </c>
      <c r="C2596" s="57">
        <v>15000</v>
      </c>
      <c r="D2596" s="66">
        <v>20000</v>
      </c>
      <c r="E2596" s="67">
        <f t="shared" si="611"/>
        <v>133.33333333333331</v>
      </c>
    </row>
    <row r="2597" spans="1:5" s="16" customFormat="1" x14ac:dyDescent="0.2">
      <c r="A2597" s="77"/>
      <c r="B2597" s="63" t="s">
        <v>324</v>
      </c>
      <c r="C2597" s="75">
        <f>C2570+C2587+C2592</f>
        <v>1674100</v>
      </c>
      <c r="D2597" s="75">
        <f>D2570+D2587+D2592</f>
        <v>1642100</v>
      </c>
      <c r="E2597" s="76">
        <f t="shared" si="611"/>
        <v>98.088525177707425</v>
      </c>
    </row>
    <row r="2598" spans="1:5" s="16" customFormat="1" x14ac:dyDescent="0.2">
      <c r="A2598" s="32"/>
      <c r="B2598" s="33"/>
      <c r="C2598" s="34"/>
      <c r="D2598" s="34"/>
      <c r="E2598" s="51"/>
    </row>
    <row r="2599" spans="1:5" s="16" customFormat="1" x14ac:dyDescent="0.2">
      <c r="A2599" s="45"/>
      <c r="B2599" s="33"/>
      <c r="C2599" s="66"/>
      <c r="D2599" s="66"/>
      <c r="E2599" s="67"/>
    </row>
    <row r="2600" spans="1:5" s="16" customFormat="1" ht="19.5" x14ac:dyDescent="0.2">
      <c r="A2600" s="48" t="s">
        <v>477</v>
      </c>
      <c r="B2600" s="59"/>
      <c r="C2600" s="66"/>
      <c r="D2600" s="66"/>
      <c r="E2600" s="67"/>
    </row>
    <row r="2601" spans="1:5" s="16" customFormat="1" ht="19.5" x14ac:dyDescent="0.2">
      <c r="A2601" s="48" t="s">
        <v>410</v>
      </c>
      <c r="B2601" s="59"/>
      <c r="C2601" s="66"/>
      <c r="D2601" s="66"/>
      <c r="E2601" s="67"/>
    </row>
    <row r="2602" spans="1:5" s="16" customFormat="1" ht="19.5" x14ac:dyDescent="0.2">
      <c r="A2602" s="48" t="s">
        <v>478</v>
      </c>
      <c r="B2602" s="59"/>
      <c r="C2602" s="66"/>
      <c r="D2602" s="66"/>
      <c r="E2602" s="67"/>
    </row>
    <row r="2603" spans="1:5" s="16" customFormat="1" ht="19.5" x14ac:dyDescent="0.2">
      <c r="A2603" s="48" t="s">
        <v>323</v>
      </c>
      <c r="B2603" s="59"/>
      <c r="C2603" s="66"/>
      <c r="D2603" s="66"/>
      <c r="E2603" s="67"/>
    </row>
    <row r="2604" spans="1:5" s="16" customFormat="1" x14ac:dyDescent="0.2">
      <c r="A2604" s="48"/>
      <c r="B2604" s="50"/>
      <c r="C2604" s="34"/>
      <c r="D2604" s="34"/>
      <c r="E2604" s="51"/>
    </row>
    <row r="2605" spans="1:5" s="16" customFormat="1" ht="19.5" x14ac:dyDescent="0.2">
      <c r="A2605" s="68">
        <v>410000</v>
      </c>
      <c r="B2605" s="53" t="s">
        <v>42</v>
      </c>
      <c r="C2605" s="69">
        <f t="shared" ref="C2605" si="619">C2606+C2611</f>
        <v>817200</v>
      </c>
      <c r="D2605" s="69">
        <f t="shared" ref="D2605" si="620">D2606+D2611</f>
        <v>859300.00666666671</v>
      </c>
      <c r="E2605" s="70">
        <f t="shared" si="611"/>
        <v>105.15173845651819</v>
      </c>
    </row>
    <row r="2606" spans="1:5" s="16" customFormat="1" ht="19.5" x14ac:dyDescent="0.2">
      <c r="A2606" s="68">
        <v>411000</v>
      </c>
      <c r="B2606" s="53" t="s">
        <v>43</v>
      </c>
      <c r="C2606" s="69">
        <f t="shared" ref="C2606" si="621">SUM(C2607:C2610)</f>
        <v>665000</v>
      </c>
      <c r="D2606" s="69">
        <f t="shared" ref="D2606" si="622">SUM(D2607:D2610)</f>
        <v>705200.00666666671</v>
      </c>
      <c r="E2606" s="70">
        <f t="shared" si="611"/>
        <v>106.04511378446115</v>
      </c>
    </row>
    <row r="2607" spans="1:5" s="16" customFormat="1" x14ac:dyDescent="0.2">
      <c r="A2607" s="48">
        <v>411100</v>
      </c>
      <c r="B2607" s="49" t="s">
        <v>44</v>
      </c>
      <c r="C2607" s="57">
        <v>628900</v>
      </c>
      <c r="D2607" s="66">
        <v>657200</v>
      </c>
      <c r="E2607" s="67">
        <f t="shared" si="611"/>
        <v>104.49992049610431</v>
      </c>
    </row>
    <row r="2608" spans="1:5" s="16" customFormat="1" ht="37.5" x14ac:dyDescent="0.2">
      <c r="A2608" s="48">
        <v>411200</v>
      </c>
      <c r="B2608" s="49" t="s">
        <v>45</v>
      </c>
      <c r="C2608" s="57">
        <v>16700</v>
      </c>
      <c r="D2608" s="66">
        <v>25000</v>
      </c>
      <c r="E2608" s="67">
        <f t="shared" si="611"/>
        <v>149.70059880239521</v>
      </c>
    </row>
    <row r="2609" spans="1:5" s="16" customFormat="1" ht="37.5" x14ac:dyDescent="0.2">
      <c r="A2609" s="48">
        <v>411300</v>
      </c>
      <c r="B2609" s="49" t="s">
        <v>46</v>
      </c>
      <c r="C2609" s="57">
        <v>10100</v>
      </c>
      <c r="D2609" s="66">
        <v>15000</v>
      </c>
      <c r="E2609" s="67">
        <f t="shared" si="611"/>
        <v>148.51485148514851</v>
      </c>
    </row>
    <row r="2610" spans="1:5" s="16" customFormat="1" x14ac:dyDescent="0.2">
      <c r="A2610" s="48">
        <v>411400</v>
      </c>
      <c r="B2610" s="49" t="s">
        <v>47</v>
      </c>
      <c r="C2610" s="57">
        <v>9300</v>
      </c>
      <c r="D2610" s="66">
        <v>8000.0066666666662</v>
      </c>
      <c r="E2610" s="67">
        <f t="shared" si="611"/>
        <v>86.021577060931904</v>
      </c>
    </row>
    <row r="2611" spans="1:5" s="16" customFormat="1" ht="19.5" x14ac:dyDescent="0.2">
      <c r="A2611" s="68">
        <v>412000</v>
      </c>
      <c r="B2611" s="59" t="s">
        <v>48</v>
      </c>
      <c r="C2611" s="69">
        <f>SUM(C2612:C2621)</f>
        <v>152200</v>
      </c>
      <c r="D2611" s="69">
        <f>SUM(D2612:D2621)</f>
        <v>154100</v>
      </c>
      <c r="E2611" s="70">
        <f t="shared" si="611"/>
        <v>101.24835742444151</v>
      </c>
    </row>
    <row r="2612" spans="1:5" s="16" customFormat="1" ht="37.5" x14ac:dyDescent="0.2">
      <c r="A2612" s="48">
        <v>412200</v>
      </c>
      <c r="B2612" s="49" t="s">
        <v>50</v>
      </c>
      <c r="C2612" s="57">
        <v>99900</v>
      </c>
      <c r="D2612" s="66">
        <v>105000</v>
      </c>
      <c r="E2612" s="67">
        <f t="shared" si="611"/>
        <v>105.10510510510511</v>
      </c>
    </row>
    <row r="2613" spans="1:5" s="16" customFormat="1" x14ac:dyDescent="0.2">
      <c r="A2613" s="48">
        <v>412300</v>
      </c>
      <c r="B2613" s="49" t="s">
        <v>51</v>
      </c>
      <c r="C2613" s="57">
        <v>12200</v>
      </c>
      <c r="D2613" s="66">
        <v>12400</v>
      </c>
      <c r="E2613" s="67">
        <f t="shared" si="611"/>
        <v>101.63934426229508</v>
      </c>
    </row>
    <row r="2614" spans="1:5" s="16" customFormat="1" x14ac:dyDescent="0.2">
      <c r="A2614" s="48">
        <v>412500</v>
      </c>
      <c r="B2614" s="49" t="s">
        <v>55</v>
      </c>
      <c r="C2614" s="57">
        <v>4400</v>
      </c>
      <c r="D2614" s="66">
        <v>3000</v>
      </c>
      <c r="E2614" s="67">
        <f t="shared" si="611"/>
        <v>68.181818181818173</v>
      </c>
    </row>
    <row r="2615" spans="1:5" s="16" customFormat="1" x14ac:dyDescent="0.2">
      <c r="A2615" s="48">
        <v>412600</v>
      </c>
      <c r="B2615" s="49" t="s">
        <v>56</v>
      </c>
      <c r="C2615" s="57">
        <v>4900</v>
      </c>
      <c r="D2615" s="66">
        <v>3200</v>
      </c>
      <c r="E2615" s="67">
        <f t="shared" si="611"/>
        <v>65.306122448979593</v>
      </c>
    </row>
    <row r="2616" spans="1:5" s="16" customFormat="1" x14ac:dyDescent="0.2">
      <c r="A2616" s="48">
        <v>412700</v>
      </c>
      <c r="B2616" s="49" t="s">
        <v>58</v>
      </c>
      <c r="C2616" s="57">
        <v>23700</v>
      </c>
      <c r="D2616" s="66">
        <v>25000</v>
      </c>
      <c r="E2616" s="67">
        <f t="shared" si="611"/>
        <v>105.48523206751055</v>
      </c>
    </row>
    <row r="2617" spans="1:5" s="16" customFormat="1" x14ac:dyDescent="0.2">
      <c r="A2617" s="48">
        <v>412900</v>
      </c>
      <c r="B2617" s="49" t="s">
        <v>74</v>
      </c>
      <c r="C2617" s="57">
        <v>1000</v>
      </c>
      <c r="D2617" s="66">
        <v>1000</v>
      </c>
      <c r="E2617" s="67">
        <f t="shared" si="611"/>
        <v>100</v>
      </c>
    </row>
    <row r="2618" spans="1:5" s="16" customFormat="1" x14ac:dyDescent="0.2">
      <c r="A2618" s="48">
        <v>412900</v>
      </c>
      <c r="B2618" s="60" t="s">
        <v>76</v>
      </c>
      <c r="C2618" s="57">
        <v>200</v>
      </c>
      <c r="D2618" s="66">
        <v>0</v>
      </c>
      <c r="E2618" s="67">
        <f t="shared" si="611"/>
        <v>0</v>
      </c>
    </row>
    <row r="2619" spans="1:5" s="16" customFormat="1" x14ac:dyDescent="0.2">
      <c r="A2619" s="48">
        <v>412900</v>
      </c>
      <c r="B2619" s="60" t="s">
        <v>77</v>
      </c>
      <c r="C2619" s="57">
        <v>2000</v>
      </c>
      <c r="D2619" s="66">
        <v>3000</v>
      </c>
      <c r="E2619" s="67">
        <f t="shared" si="611"/>
        <v>150</v>
      </c>
    </row>
    <row r="2620" spans="1:5" s="16" customFormat="1" x14ac:dyDescent="0.2">
      <c r="A2620" s="48">
        <v>412900</v>
      </c>
      <c r="B2620" s="60" t="s">
        <v>78</v>
      </c>
      <c r="C2620" s="57">
        <v>1300</v>
      </c>
      <c r="D2620" s="66">
        <v>1300</v>
      </c>
      <c r="E2620" s="67">
        <f t="shared" ref="E2620:E2678" si="623">D2620/C2620*100</f>
        <v>100</v>
      </c>
    </row>
    <row r="2621" spans="1:5" s="16" customFormat="1" x14ac:dyDescent="0.2">
      <c r="A2621" s="48">
        <v>412900</v>
      </c>
      <c r="B2621" s="49" t="s">
        <v>80</v>
      </c>
      <c r="C2621" s="57">
        <v>2600</v>
      </c>
      <c r="D2621" s="66">
        <v>200</v>
      </c>
      <c r="E2621" s="67">
        <f t="shared" si="623"/>
        <v>7.6923076923076925</v>
      </c>
    </row>
    <row r="2622" spans="1:5" s="71" customFormat="1" ht="19.5" x14ac:dyDescent="0.2">
      <c r="A2622" s="68">
        <v>510000</v>
      </c>
      <c r="B2622" s="59" t="s">
        <v>271</v>
      </c>
      <c r="C2622" s="69">
        <f>C2623</f>
        <v>1100</v>
      </c>
      <c r="D2622" s="69">
        <f t="shared" ref="D2622" si="624">D2623</f>
        <v>0</v>
      </c>
      <c r="E2622" s="70">
        <f t="shared" si="623"/>
        <v>0</v>
      </c>
    </row>
    <row r="2623" spans="1:5" s="71" customFormat="1" ht="19.5" x14ac:dyDescent="0.2">
      <c r="A2623" s="68">
        <v>511000</v>
      </c>
      <c r="B2623" s="59" t="s">
        <v>272</v>
      </c>
      <c r="C2623" s="69">
        <f t="shared" ref="C2623" si="625">SUM(C2624:C2625)</f>
        <v>1100</v>
      </c>
      <c r="D2623" s="69">
        <f t="shared" ref="D2623" si="626">SUM(D2624:D2625)</f>
        <v>0</v>
      </c>
      <c r="E2623" s="70">
        <f t="shared" si="623"/>
        <v>0</v>
      </c>
    </row>
    <row r="2624" spans="1:5" s="16" customFormat="1" ht="37.5" x14ac:dyDescent="0.2">
      <c r="A2624" s="48">
        <v>511200</v>
      </c>
      <c r="B2624" s="49" t="s">
        <v>274</v>
      </c>
      <c r="C2624" s="57">
        <v>100</v>
      </c>
      <c r="D2624" s="66">
        <v>0</v>
      </c>
      <c r="E2624" s="67">
        <f t="shared" si="623"/>
        <v>0</v>
      </c>
    </row>
    <row r="2625" spans="1:5" s="16" customFormat="1" x14ac:dyDescent="0.2">
      <c r="A2625" s="48">
        <v>511300</v>
      </c>
      <c r="B2625" s="49" t="s">
        <v>275</v>
      </c>
      <c r="C2625" s="57">
        <v>1000</v>
      </c>
      <c r="D2625" s="66">
        <v>0</v>
      </c>
      <c r="E2625" s="67">
        <f t="shared" si="623"/>
        <v>0</v>
      </c>
    </row>
    <row r="2626" spans="1:5" s="71" customFormat="1" ht="19.5" x14ac:dyDescent="0.2">
      <c r="A2626" s="68">
        <v>630000</v>
      </c>
      <c r="B2626" s="59" t="s">
        <v>305</v>
      </c>
      <c r="C2626" s="69">
        <f t="shared" ref="C2626:C2627" si="627">C2627</f>
        <v>8400</v>
      </c>
      <c r="D2626" s="69">
        <f t="shared" ref="D2626" si="628">D2627</f>
        <v>0</v>
      </c>
      <c r="E2626" s="70">
        <f t="shared" si="623"/>
        <v>0</v>
      </c>
    </row>
    <row r="2627" spans="1:5" s="71" customFormat="1" ht="19.5" x14ac:dyDescent="0.2">
      <c r="A2627" s="68">
        <v>631000</v>
      </c>
      <c r="B2627" s="59" t="s">
        <v>306</v>
      </c>
      <c r="C2627" s="69">
        <f t="shared" si="627"/>
        <v>8400</v>
      </c>
      <c r="D2627" s="69">
        <f>D2628</f>
        <v>0</v>
      </c>
      <c r="E2627" s="70">
        <f t="shared" si="623"/>
        <v>0</v>
      </c>
    </row>
    <row r="2628" spans="1:5" s="16" customFormat="1" x14ac:dyDescent="0.2">
      <c r="A2628" s="74">
        <v>631900</v>
      </c>
      <c r="B2628" s="49" t="s">
        <v>309</v>
      </c>
      <c r="C2628" s="57">
        <v>8400</v>
      </c>
      <c r="D2628" s="66">
        <v>0</v>
      </c>
      <c r="E2628" s="67">
        <f t="shared" si="623"/>
        <v>0</v>
      </c>
    </row>
    <row r="2629" spans="1:5" s="16" customFormat="1" x14ac:dyDescent="0.2">
      <c r="A2629" s="77"/>
      <c r="B2629" s="63" t="s">
        <v>324</v>
      </c>
      <c r="C2629" s="75">
        <f>C2605+C2622+C2626</f>
        <v>826700</v>
      </c>
      <c r="D2629" s="75">
        <f>D2605+D2622+D2626</f>
        <v>859300.00666666671</v>
      </c>
      <c r="E2629" s="76">
        <f t="shared" si="623"/>
        <v>103.94339018587961</v>
      </c>
    </row>
    <row r="2630" spans="1:5" s="16" customFormat="1" x14ac:dyDescent="0.2">
      <c r="A2630" s="32"/>
      <c r="B2630" s="33"/>
      <c r="C2630" s="34"/>
      <c r="D2630" s="34"/>
      <c r="E2630" s="51"/>
    </row>
    <row r="2631" spans="1:5" s="16" customFormat="1" x14ac:dyDescent="0.2">
      <c r="A2631" s="45"/>
      <c r="B2631" s="33"/>
      <c r="C2631" s="66"/>
      <c r="D2631" s="66"/>
      <c r="E2631" s="67"/>
    </row>
    <row r="2632" spans="1:5" s="16" customFormat="1" ht="19.5" x14ac:dyDescent="0.2">
      <c r="A2632" s="48" t="s">
        <v>479</v>
      </c>
      <c r="B2632" s="59"/>
      <c r="C2632" s="66"/>
      <c r="D2632" s="66"/>
      <c r="E2632" s="67"/>
    </row>
    <row r="2633" spans="1:5" s="16" customFormat="1" ht="19.5" x14ac:dyDescent="0.2">
      <c r="A2633" s="48" t="s">
        <v>410</v>
      </c>
      <c r="B2633" s="59"/>
      <c r="C2633" s="66"/>
      <c r="D2633" s="66"/>
      <c r="E2633" s="67"/>
    </row>
    <row r="2634" spans="1:5" s="16" customFormat="1" ht="19.5" x14ac:dyDescent="0.2">
      <c r="A2634" s="48" t="s">
        <v>480</v>
      </c>
      <c r="B2634" s="59"/>
      <c r="C2634" s="66"/>
      <c r="D2634" s="66"/>
      <c r="E2634" s="67"/>
    </row>
    <row r="2635" spans="1:5" s="16" customFormat="1" ht="19.5" x14ac:dyDescent="0.2">
      <c r="A2635" s="48" t="s">
        <v>323</v>
      </c>
      <c r="B2635" s="59"/>
      <c r="C2635" s="66"/>
      <c r="D2635" s="66"/>
      <c r="E2635" s="67"/>
    </row>
    <row r="2636" spans="1:5" s="16" customFormat="1" x14ac:dyDescent="0.2">
      <c r="A2636" s="48"/>
      <c r="B2636" s="50"/>
      <c r="C2636" s="34"/>
      <c r="D2636" s="34"/>
      <c r="E2636" s="51"/>
    </row>
    <row r="2637" spans="1:5" s="16" customFormat="1" ht="19.5" x14ac:dyDescent="0.2">
      <c r="A2637" s="68">
        <v>410000</v>
      </c>
      <c r="B2637" s="53" t="s">
        <v>42</v>
      </c>
      <c r="C2637" s="69">
        <f t="shared" ref="C2637" si="629">C2638+C2643</f>
        <v>1957000</v>
      </c>
      <c r="D2637" s="69">
        <f t="shared" ref="D2637" si="630">D2638+D2643</f>
        <v>2110000</v>
      </c>
      <c r="E2637" s="70">
        <f t="shared" si="623"/>
        <v>107.81808891159939</v>
      </c>
    </row>
    <row r="2638" spans="1:5" s="16" customFormat="1" ht="19.5" x14ac:dyDescent="0.2">
      <c r="A2638" s="68">
        <v>411000</v>
      </c>
      <c r="B2638" s="53" t="s">
        <v>43</v>
      </c>
      <c r="C2638" s="69">
        <f t="shared" ref="C2638" si="631">SUM(C2639:C2642)</f>
        <v>1502100</v>
      </c>
      <c r="D2638" s="69">
        <f t="shared" ref="D2638" si="632">SUM(D2639:D2642)</f>
        <v>1624700</v>
      </c>
      <c r="E2638" s="70">
        <f t="shared" si="623"/>
        <v>108.16190666400374</v>
      </c>
    </row>
    <row r="2639" spans="1:5" s="16" customFormat="1" x14ac:dyDescent="0.2">
      <c r="A2639" s="48">
        <v>411100</v>
      </c>
      <c r="B2639" s="49" t="s">
        <v>44</v>
      </c>
      <c r="C2639" s="57">
        <v>1401000</v>
      </c>
      <c r="D2639" s="66">
        <v>1525000</v>
      </c>
      <c r="E2639" s="67">
        <f t="shared" si="623"/>
        <v>108.85082084225553</v>
      </c>
    </row>
    <row r="2640" spans="1:5" s="16" customFormat="1" ht="37.5" x14ac:dyDescent="0.2">
      <c r="A2640" s="48">
        <v>411200</v>
      </c>
      <c r="B2640" s="49" t="s">
        <v>45</v>
      </c>
      <c r="C2640" s="57">
        <v>53800</v>
      </c>
      <c r="D2640" s="66">
        <v>67500</v>
      </c>
      <c r="E2640" s="67">
        <f t="shared" si="623"/>
        <v>125.4646840148699</v>
      </c>
    </row>
    <row r="2641" spans="1:5" s="16" customFormat="1" ht="37.5" x14ac:dyDescent="0.2">
      <c r="A2641" s="48">
        <v>411300</v>
      </c>
      <c r="B2641" s="49" t="s">
        <v>46</v>
      </c>
      <c r="C2641" s="57">
        <v>17300</v>
      </c>
      <c r="D2641" s="66">
        <v>0</v>
      </c>
      <c r="E2641" s="67">
        <f t="shared" si="623"/>
        <v>0</v>
      </c>
    </row>
    <row r="2642" spans="1:5" s="16" customFormat="1" x14ac:dyDescent="0.2">
      <c r="A2642" s="48">
        <v>411400</v>
      </c>
      <c r="B2642" s="49" t="s">
        <v>47</v>
      </c>
      <c r="C2642" s="57">
        <v>30000</v>
      </c>
      <c r="D2642" s="66">
        <v>32200</v>
      </c>
      <c r="E2642" s="67">
        <f t="shared" si="623"/>
        <v>107.33333333333333</v>
      </c>
    </row>
    <row r="2643" spans="1:5" s="16" customFormat="1" ht="19.5" x14ac:dyDescent="0.2">
      <c r="A2643" s="68">
        <v>412000</v>
      </c>
      <c r="B2643" s="59" t="s">
        <v>48</v>
      </c>
      <c r="C2643" s="69">
        <f>SUM(C2644:C2652)</f>
        <v>454899.99999999988</v>
      </c>
      <c r="D2643" s="69">
        <f>SUM(D2644:D2652)</f>
        <v>485300</v>
      </c>
      <c r="E2643" s="70">
        <f t="shared" si="623"/>
        <v>106.6827874258079</v>
      </c>
    </row>
    <row r="2644" spans="1:5" s="16" customFormat="1" ht="37.5" x14ac:dyDescent="0.2">
      <c r="A2644" s="48">
        <v>412200</v>
      </c>
      <c r="B2644" s="49" t="s">
        <v>50</v>
      </c>
      <c r="C2644" s="57">
        <v>264900</v>
      </c>
      <c r="D2644" s="66">
        <v>270000</v>
      </c>
      <c r="E2644" s="67">
        <f t="shared" si="623"/>
        <v>101.92525481313703</v>
      </c>
    </row>
    <row r="2645" spans="1:5" s="16" customFormat="1" x14ac:dyDescent="0.2">
      <c r="A2645" s="48">
        <v>412300</v>
      </c>
      <c r="B2645" s="49" t="s">
        <v>51</v>
      </c>
      <c r="C2645" s="57">
        <v>37000</v>
      </c>
      <c r="D2645" s="66">
        <v>38000</v>
      </c>
      <c r="E2645" s="67">
        <f t="shared" si="623"/>
        <v>102.70270270270269</v>
      </c>
    </row>
    <row r="2646" spans="1:5" s="16" customFormat="1" x14ac:dyDescent="0.2">
      <c r="A2646" s="48">
        <v>412500</v>
      </c>
      <c r="B2646" s="49" t="s">
        <v>55</v>
      </c>
      <c r="C2646" s="57">
        <v>6300</v>
      </c>
      <c r="D2646" s="66">
        <v>6200</v>
      </c>
      <c r="E2646" s="67">
        <f t="shared" si="623"/>
        <v>98.412698412698404</v>
      </c>
    </row>
    <row r="2647" spans="1:5" s="16" customFormat="1" x14ac:dyDescent="0.2">
      <c r="A2647" s="48">
        <v>412600</v>
      </c>
      <c r="B2647" s="49" t="s">
        <v>56</v>
      </c>
      <c r="C2647" s="57">
        <v>7099.9999999999982</v>
      </c>
      <c r="D2647" s="66">
        <v>5500</v>
      </c>
      <c r="E2647" s="67">
        <f t="shared" si="623"/>
        <v>77.464788732394382</v>
      </c>
    </row>
    <row r="2648" spans="1:5" s="16" customFormat="1" x14ac:dyDescent="0.2">
      <c r="A2648" s="48">
        <v>412700</v>
      </c>
      <c r="B2648" s="49" t="s">
        <v>58</v>
      </c>
      <c r="C2648" s="57">
        <v>123999.99999999988</v>
      </c>
      <c r="D2648" s="66">
        <v>150000</v>
      </c>
      <c r="E2648" s="67">
        <f t="shared" si="623"/>
        <v>120.96774193548399</v>
      </c>
    </row>
    <row r="2649" spans="1:5" s="16" customFormat="1" x14ac:dyDescent="0.2">
      <c r="A2649" s="48">
        <v>412900</v>
      </c>
      <c r="B2649" s="49" t="s">
        <v>74</v>
      </c>
      <c r="C2649" s="57">
        <v>1500</v>
      </c>
      <c r="D2649" s="66">
        <v>1500</v>
      </c>
      <c r="E2649" s="67">
        <f t="shared" si="623"/>
        <v>100</v>
      </c>
    </row>
    <row r="2650" spans="1:5" s="16" customFormat="1" x14ac:dyDescent="0.2">
      <c r="A2650" s="48">
        <v>412900</v>
      </c>
      <c r="B2650" s="60" t="s">
        <v>77</v>
      </c>
      <c r="C2650" s="57">
        <v>8700</v>
      </c>
      <c r="D2650" s="66">
        <v>8700</v>
      </c>
      <c r="E2650" s="67">
        <f t="shared" si="623"/>
        <v>100</v>
      </c>
    </row>
    <row r="2651" spans="1:5" s="16" customFormat="1" x14ac:dyDescent="0.2">
      <c r="A2651" s="48">
        <v>412900</v>
      </c>
      <c r="B2651" s="60" t="s">
        <v>78</v>
      </c>
      <c r="C2651" s="57">
        <v>2900.0000000000005</v>
      </c>
      <c r="D2651" s="66">
        <v>2900</v>
      </c>
      <c r="E2651" s="67">
        <f t="shared" si="623"/>
        <v>99.999999999999986</v>
      </c>
    </row>
    <row r="2652" spans="1:5" s="16" customFormat="1" x14ac:dyDescent="0.2">
      <c r="A2652" s="48">
        <v>412900</v>
      </c>
      <c r="B2652" s="49" t="s">
        <v>80</v>
      </c>
      <c r="C2652" s="57">
        <v>2500</v>
      </c>
      <c r="D2652" s="66">
        <v>2500</v>
      </c>
      <c r="E2652" s="67">
        <f t="shared" si="623"/>
        <v>100</v>
      </c>
    </row>
    <row r="2653" spans="1:5" s="16" customFormat="1" ht="19.5" x14ac:dyDescent="0.2">
      <c r="A2653" s="68">
        <v>510000</v>
      </c>
      <c r="B2653" s="59" t="s">
        <v>271</v>
      </c>
      <c r="C2653" s="69">
        <f>C2654</f>
        <v>29000</v>
      </c>
      <c r="D2653" s="69">
        <f>D2654</f>
        <v>30000</v>
      </c>
      <c r="E2653" s="70">
        <f t="shared" si="623"/>
        <v>103.44827586206897</v>
      </c>
    </row>
    <row r="2654" spans="1:5" s="16" customFormat="1" ht="19.5" x14ac:dyDescent="0.2">
      <c r="A2654" s="68">
        <v>511000</v>
      </c>
      <c r="B2654" s="59" t="s">
        <v>272</v>
      </c>
      <c r="C2654" s="69">
        <f>SUM(C2655:C2655)</f>
        <v>29000</v>
      </c>
      <c r="D2654" s="69">
        <f>SUM(D2655:D2655)</f>
        <v>30000</v>
      </c>
      <c r="E2654" s="70">
        <f t="shared" si="623"/>
        <v>103.44827586206897</v>
      </c>
    </row>
    <row r="2655" spans="1:5" s="16" customFormat="1" x14ac:dyDescent="0.2">
      <c r="A2655" s="48">
        <v>511300</v>
      </c>
      <c r="B2655" s="49" t="s">
        <v>275</v>
      </c>
      <c r="C2655" s="57">
        <v>29000</v>
      </c>
      <c r="D2655" s="66">
        <v>30000</v>
      </c>
      <c r="E2655" s="67">
        <f t="shared" si="623"/>
        <v>103.44827586206897</v>
      </c>
    </row>
    <row r="2656" spans="1:5" s="71" customFormat="1" ht="19.5" x14ac:dyDescent="0.2">
      <c r="A2656" s="68">
        <v>630000</v>
      </c>
      <c r="B2656" s="59" t="s">
        <v>305</v>
      </c>
      <c r="C2656" s="69">
        <f>C2657+C2659</f>
        <v>140000</v>
      </c>
      <c r="D2656" s="69">
        <f t="shared" ref="D2656" si="633">D2657+D2659</f>
        <v>0</v>
      </c>
      <c r="E2656" s="70">
        <f t="shared" si="623"/>
        <v>0</v>
      </c>
    </row>
    <row r="2657" spans="1:5" s="71" customFormat="1" ht="19.5" x14ac:dyDescent="0.2">
      <c r="A2657" s="68">
        <v>631000</v>
      </c>
      <c r="B2657" s="59" t="s">
        <v>306</v>
      </c>
      <c r="C2657" s="69">
        <f>C2658</f>
        <v>132000</v>
      </c>
      <c r="D2657" s="69">
        <f t="shared" ref="D2657" si="634">D2658</f>
        <v>0</v>
      </c>
      <c r="E2657" s="70">
        <f t="shared" si="623"/>
        <v>0</v>
      </c>
    </row>
    <row r="2658" spans="1:5" s="16" customFormat="1" x14ac:dyDescent="0.2">
      <c r="A2658" s="74">
        <v>631900</v>
      </c>
      <c r="B2658" s="49" t="s">
        <v>309</v>
      </c>
      <c r="C2658" s="57">
        <v>132000</v>
      </c>
      <c r="D2658" s="66">
        <v>0</v>
      </c>
      <c r="E2658" s="67">
        <f t="shared" si="623"/>
        <v>0</v>
      </c>
    </row>
    <row r="2659" spans="1:5" s="71" customFormat="1" ht="19.5" x14ac:dyDescent="0.2">
      <c r="A2659" s="68">
        <v>638000</v>
      </c>
      <c r="B2659" s="59" t="s">
        <v>314</v>
      </c>
      <c r="C2659" s="69">
        <f>C2660</f>
        <v>8000</v>
      </c>
      <c r="D2659" s="69">
        <f t="shared" ref="D2659" si="635">D2660</f>
        <v>0</v>
      </c>
      <c r="E2659" s="70">
        <f t="shared" si="623"/>
        <v>0</v>
      </c>
    </row>
    <row r="2660" spans="1:5" s="16" customFormat="1" x14ac:dyDescent="0.2">
      <c r="A2660" s="48">
        <v>638100</v>
      </c>
      <c r="B2660" s="49" t="s">
        <v>315</v>
      </c>
      <c r="C2660" s="57">
        <v>8000</v>
      </c>
      <c r="D2660" s="66">
        <v>0</v>
      </c>
      <c r="E2660" s="67">
        <f t="shared" si="623"/>
        <v>0</v>
      </c>
    </row>
    <row r="2661" spans="1:5" s="16" customFormat="1" x14ac:dyDescent="0.2">
      <c r="A2661" s="77"/>
      <c r="B2661" s="63" t="s">
        <v>324</v>
      </c>
      <c r="C2661" s="75">
        <f>C2637+C2653+C2656</f>
        <v>2126000</v>
      </c>
      <c r="D2661" s="75">
        <f>D2637+D2653+D2656</f>
        <v>2140000</v>
      </c>
      <c r="E2661" s="76">
        <f t="shared" si="623"/>
        <v>100.6585136406397</v>
      </c>
    </row>
    <row r="2662" spans="1:5" s="16" customFormat="1" x14ac:dyDescent="0.2">
      <c r="A2662" s="32"/>
      <c r="B2662" s="33"/>
      <c r="C2662" s="34"/>
      <c r="D2662" s="34"/>
      <c r="E2662" s="51"/>
    </row>
    <row r="2663" spans="1:5" s="16" customFormat="1" x14ac:dyDescent="0.2">
      <c r="A2663" s="45"/>
      <c r="B2663" s="33"/>
      <c r="C2663" s="66"/>
      <c r="D2663" s="66"/>
      <c r="E2663" s="67"/>
    </row>
    <row r="2664" spans="1:5" s="16" customFormat="1" ht="19.5" x14ac:dyDescent="0.2">
      <c r="A2664" s="48" t="s">
        <v>481</v>
      </c>
      <c r="B2664" s="59"/>
      <c r="C2664" s="66"/>
      <c r="D2664" s="66"/>
      <c r="E2664" s="67"/>
    </row>
    <row r="2665" spans="1:5" s="16" customFormat="1" ht="19.5" x14ac:dyDescent="0.2">
      <c r="A2665" s="48" t="s">
        <v>410</v>
      </c>
      <c r="B2665" s="59"/>
      <c r="C2665" s="66"/>
      <c r="D2665" s="66"/>
      <c r="E2665" s="67"/>
    </row>
    <row r="2666" spans="1:5" s="16" customFormat="1" ht="19.5" x14ac:dyDescent="0.2">
      <c r="A2666" s="48" t="s">
        <v>482</v>
      </c>
      <c r="B2666" s="59"/>
      <c r="C2666" s="66"/>
      <c r="D2666" s="66"/>
      <c r="E2666" s="67"/>
    </row>
    <row r="2667" spans="1:5" s="16" customFormat="1" ht="19.5" x14ac:dyDescent="0.2">
      <c r="A2667" s="48" t="s">
        <v>323</v>
      </c>
      <c r="B2667" s="59"/>
      <c r="C2667" s="66"/>
      <c r="D2667" s="66"/>
      <c r="E2667" s="67"/>
    </row>
    <row r="2668" spans="1:5" s="16" customFormat="1" x14ac:dyDescent="0.2">
      <c r="A2668" s="48"/>
      <c r="B2668" s="50"/>
      <c r="C2668" s="34"/>
      <c r="D2668" s="34"/>
      <c r="E2668" s="51"/>
    </row>
    <row r="2669" spans="1:5" s="16" customFormat="1" ht="19.5" x14ac:dyDescent="0.2">
      <c r="A2669" s="68">
        <v>410000</v>
      </c>
      <c r="B2669" s="53" t="s">
        <v>42</v>
      </c>
      <c r="C2669" s="69">
        <f t="shared" ref="C2669" si="636">C2670+C2675</f>
        <v>927000</v>
      </c>
      <c r="D2669" s="69">
        <f t="shared" ref="D2669" si="637">D2670+D2675</f>
        <v>994100</v>
      </c>
      <c r="E2669" s="70">
        <f t="shared" si="623"/>
        <v>107.23840345199569</v>
      </c>
    </row>
    <row r="2670" spans="1:5" s="16" customFormat="1" ht="19.5" x14ac:dyDescent="0.2">
      <c r="A2670" s="68">
        <v>411000</v>
      </c>
      <c r="B2670" s="53" t="s">
        <v>43</v>
      </c>
      <c r="C2670" s="69">
        <f t="shared" ref="C2670" si="638">SUM(C2671:C2674)</f>
        <v>706500</v>
      </c>
      <c r="D2670" s="69">
        <f t="shared" ref="D2670" si="639">SUM(D2671:D2674)</f>
        <v>762300</v>
      </c>
      <c r="E2670" s="70">
        <f t="shared" si="623"/>
        <v>107.89808917197452</v>
      </c>
    </row>
    <row r="2671" spans="1:5" s="16" customFormat="1" x14ac:dyDescent="0.2">
      <c r="A2671" s="48">
        <v>411100</v>
      </c>
      <c r="B2671" s="49" t="s">
        <v>44</v>
      </c>
      <c r="C2671" s="57">
        <v>666500</v>
      </c>
      <c r="D2671" s="66">
        <v>724000</v>
      </c>
      <c r="E2671" s="67">
        <f t="shared" si="623"/>
        <v>108.6271567891973</v>
      </c>
    </row>
    <row r="2672" spans="1:5" s="16" customFormat="1" ht="37.5" x14ac:dyDescent="0.2">
      <c r="A2672" s="48">
        <v>411200</v>
      </c>
      <c r="B2672" s="49" t="s">
        <v>45</v>
      </c>
      <c r="C2672" s="57">
        <v>21800</v>
      </c>
      <c r="D2672" s="66">
        <v>28300</v>
      </c>
      <c r="E2672" s="67">
        <f t="shared" si="623"/>
        <v>129.81651376146789</v>
      </c>
    </row>
    <row r="2673" spans="1:5" s="16" customFormat="1" ht="37.5" x14ac:dyDescent="0.2">
      <c r="A2673" s="48">
        <v>411300</v>
      </c>
      <c r="B2673" s="49" t="s">
        <v>46</v>
      </c>
      <c r="C2673" s="57">
        <v>14700</v>
      </c>
      <c r="D2673" s="66">
        <v>10000</v>
      </c>
      <c r="E2673" s="67">
        <f t="shared" si="623"/>
        <v>68.027210884353735</v>
      </c>
    </row>
    <row r="2674" spans="1:5" s="16" customFormat="1" x14ac:dyDescent="0.2">
      <c r="A2674" s="48">
        <v>411400</v>
      </c>
      <c r="B2674" s="49" t="s">
        <v>47</v>
      </c>
      <c r="C2674" s="57">
        <v>3500</v>
      </c>
      <c r="D2674" s="66">
        <v>0</v>
      </c>
      <c r="E2674" s="67">
        <f t="shared" si="623"/>
        <v>0</v>
      </c>
    </row>
    <row r="2675" spans="1:5" s="16" customFormat="1" ht="19.5" x14ac:dyDescent="0.2">
      <c r="A2675" s="68">
        <v>412000</v>
      </c>
      <c r="B2675" s="59" t="s">
        <v>48</v>
      </c>
      <c r="C2675" s="69">
        <f>SUM(C2676:C2685)</f>
        <v>220500</v>
      </c>
      <c r="D2675" s="69">
        <f>SUM(D2676:D2685)</f>
        <v>231800</v>
      </c>
      <c r="E2675" s="70">
        <f t="shared" si="623"/>
        <v>105.12471655328798</v>
      </c>
    </row>
    <row r="2676" spans="1:5" s="16" customFormat="1" ht="37.5" x14ac:dyDescent="0.2">
      <c r="A2676" s="48">
        <v>412200</v>
      </c>
      <c r="B2676" s="49" t="s">
        <v>50</v>
      </c>
      <c r="C2676" s="57">
        <v>119900</v>
      </c>
      <c r="D2676" s="66">
        <v>125000</v>
      </c>
      <c r="E2676" s="67">
        <f t="shared" si="623"/>
        <v>104.2535446205171</v>
      </c>
    </row>
    <row r="2677" spans="1:5" s="16" customFormat="1" x14ac:dyDescent="0.2">
      <c r="A2677" s="48">
        <v>412300</v>
      </c>
      <c r="B2677" s="49" t="s">
        <v>51</v>
      </c>
      <c r="C2677" s="57">
        <v>21300</v>
      </c>
      <c r="D2677" s="66">
        <v>22000</v>
      </c>
      <c r="E2677" s="67">
        <f t="shared" si="623"/>
        <v>103.28638497652582</v>
      </c>
    </row>
    <row r="2678" spans="1:5" s="16" customFormat="1" x14ac:dyDescent="0.2">
      <c r="A2678" s="48">
        <v>412500</v>
      </c>
      <c r="B2678" s="49" t="s">
        <v>55</v>
      </c>
      <c r="C2678" s="57">
        <v>5500</v>
      </c>
      <c r="D2678" s="66">
        <v>5800</v>
      </c>
      <c r="E2678" s="67">
        <f t="shared" si="623"/>
        <v>105.45454545454544</v>
      </c>
    </row>
    <row r="2679" spans="1:5" s="16" customFormat="1" x14ac:dyDescent="0.2">
      <c r="A2679" s="48">
        <v>412600</v>
      </c>
      <c r="B2679" s="49" t="s">
        <v>56</v>
      </c>
      <c r="C2679" s="57">
        <v>3000</v>
      </c>
      <c r="D2679" s="66">
        <v>3000</v>
      </c>
      <c r="E2679" s="67">
        <f t="shared" ref="E2679:E2734" si="640">D2679/C2679*100</f>
        <v>100</v>
      </c>
    </row>
    <row r="2680" spans="1:5" s="16" customFormat="1" x14ac:dyDescent="0.2">
      <c r="A2680" s="48">
        <v>412700</v>
      </c>
      <c r="B2680" s="49" t="s">
        <v>58</v>
      </c>
      <c r="C2680" s="57">
        <v>62600</v>
      </c>
      <c r="D2680" s="66">
        <v>69600</v>
      </c>
      <c r="E2680" s="67">
        <f t="shared" si="640"/>
        <v>111.18210862619809</v>
      </c>
    </row>
    <row r="2681" spans="1:5" s="16" customFormat="1" x14ac:dyDescent="0.2">
      <c r="A2681" s="48">
        <v>412900</v>
      </c>
      <c r="B2681" s="60" t="s">
        <v>74</v>
      </c>
      <c r="C2681" s="57">
        <v>800</v>
      </c>
      <c r="D2681" s="66">
        <v>800</v>
      </c>
      <c r="E2681" s="67">
        <f t="shared" si="640"/>
        <v>100</v>
      </c>
    </row>
    <row r="2682" spans="1:5" s="16" customFormat="1" x14ac:dyDescent="0.2">
      <c r="A2682" s="48">
        <v>412900</v>
      </c>
      <c r="B2682" s="60" t="s">
        <v>75</v>
      </c>
      <c r="C2682" s="57">
        <v>1200.0000000000005</v>
      </c>
      <c r="D2682" s="66">
        <v>1200</v>
      </c>
      <c r="E2682" s="67">
        <f t="shared" si="640"/>
        <v>99.999999999999972</v>
      </c>
    </row>
    <row r="2683" spans="1:5" s="16" customFormat="1" x14ac:dyDescent="0.2">
      <c r="A2683" s="48">
        <v>412900</v>
      </c>
      <c r="B2683" s="60" t="s">
        <v>76</v>
      </c>
      <c r="C2683" s="57">
        <v>900</v>
      </c>
      <c r="D2683" s="66">
        <v>900</v>
      </c>
      <c r="E2683" s="67">
        <f t="shared" si="640"/>
        <v>100</v>
      </c>
    </row>
    <row r="2684" spans="1:5" s="16" customFormat="1" x14ac:dyDescent="0.2">
      <c r="A2684" s="48">
        <v>412900</v>
      </c>
      <c r="B2684" s="60" t="s">
        <v>77</v>
      </c>
      <c r="C2684" s="57">
        <v>3300.0000000000005</v>
      </c>
      <c r="D2684" s="66">
        <v>3500</v>
      </c>
      <c r="E2684" s="67">
        <f t="shared" si="640"/>
        <v>106.06060606060606</v>
      </c>
    </row>
    <row r="2685" spans="1:5" s="16" customFormat="1" x14ac:dyDescent="0.2">
      <c r="A2685" s="48">
        <v>412900</v>
      </c>
      <c r="B2685" s="60" t="s">
        <v>80</v>
      </c>
      <c r="C2685" s="57">
        <v>2000</v>
      </c>
      <c r="D2685" s="66">
        <v>0</v>
      </c>
      <c r="E2685" s="67">
        <f t="shared" si="640"/>
        <v>0</v>
      </c>
    </row>
    <row r="2686" spans="1:5" s="71" customFormat="1" ht="19.5" x14ac:dyDescent="0.2">
      <c r="A2686" s="68">
        <v>510000</v>
      </c>
      <c r="B2686" s="59" t="s">
        <v>271</v>
      </c>
      <c r="C2686" s="69">
        <f>C2687</f>
        <v>6800</v>
      </c>
      <c r="D2686" s="69">
        <f t="shared" ref="D2686" si="641">D2687</f>
        <v>55000</v>
      </c>
      <c r="E2686" s="70"/>
    </row>
    <row r="2687" spans="1:5" s="71" customFormat="1" ht="19.5" x14ac:dyDescent="0.2">
      <c r="A2687" s="68">
        <v>511000</v>
      </c>
      <c r="B2687" s="59" t="s">
        <v>272</v>
      </c>
      <c r="C2687" s="69">
        <f t="shared" ref="C2687" si="642">SUM(C2688:C2689)</f>
        <v>6800</v>
      </c>
      <c r="D2687" s="69">
        <f t="shared" ref="D2687" si="643">SUM(D2688:D2689)</f>
        <v>55000</v>
      </c>
      <c r="E2687" s="70"/>
    </row>
    <row r="2688" spans="1:5" s="16" customFormat="1" ht="37.5" x14ac:dyDescent="0.2">
      <c r="A2688" s="48">
        <v>511200</v>
      </c>
      <c r="B2688" s="49" t="s">
        <v>274</v>
      </c>
      <c r="C2688" s="57">
        <v>0</v>
      </c>
      <c r="D2688" s="66">
        <v>50000</v>
      </c>
      <c r="E2688" s="67">
        <v>0</v>
      </c>
    </row>
    <row r="2689" spans="1:5" s="16" customFormat="1" x14ac:dyDescent="0.2">
      <c r="A2689" s="48">
        <v>511300</v>
      </c>
      <c r="B2689" s="49" t="s">
        <v>275</v>
      </c>
      <c r="C2689" s="57">
        <v>6800</v>
      </c>
      <c r="D2689" s="66">
        <v>5000</v>
      </c>
      <c r="E2689" s="67">
        <f t="shared" si="640"/>
        <v>73.529411764705884</v>
      </c>
    </row>
    <row r="2690" spans="1:5" s="71" customFormat="1" ht="19.5" x14ac:dyDescent="0.2">
      <c r="A2690" s="68">
        <v>630000</v>
      </c>
      <c r="B2690" s="59" t="s">
        <v>305</v>
      </c>
      <c r="C2690" s="69">
        <f>C2691</f>
        <v>800</v>
      </c>
      <c r="D2690" s="69">
        <f>D2691</f>
        <v>5500</v>
      </c>
      <c r="E2690" s="70"/>
    </row>
    <row r="2691" spans="1:5" s="71" customFormat="1" ht="19.5" x14ac:dyDescent="0.2">
      <c r="A2691" s="68">
        <v>638000</v>
      </c>
      <c r="B2691" s="59" t="s">
        <v>314</v>
      </c>
      <c r="C2691" s="69">
        <f>C2692</f>
        <v>800</v>
      </c>
      <c r="D2691" s="69">
        <f t="shared" ref="D2691" si="644">D2692</f>
        <v>5500</v>
      </c>
      <c r="E2691" s="70"/>
    </row>
    <row r="2692" spans="1:5" s="16" customFormat="1" x14ac:dyDescent="0.2">
      <c r="A2692" s="48">
        <v>638100</v>
      </c>
      <c r="B2692" s="49" t="s">
        <v>315</v>
      </c>
      <c r="C2692" s="57">
        <v>800</v>
      </c>
      <c r="D2692" s="66">
        <v>5500</v>
      </c>
      <c r="E2692" s="67"/>
    </row>
    <row r="2693" spans="1:5" s="16" customFormat="1" x14ac:dyDescent="0.2">
      <c r="A2693" s="77"/>
      <c r="B2693" s="63" t="s">
        <v>324</v>
      </c>
      <c r="C2693" s="75">
        <f>C2669+C2686+C2690</f>
        <v>934600</v>
      </c>
      <c r="D2693" s="75">
        <f>D2669+D2686+D2690</f>
        <v>1054600</v>
      </c>
      <c r="E2693" s="76">
        <f t="shared" si="640"/>
        <v>112.83971752621443</v>
      </c>
    </row>
    <row r="2694" spans="1:5" s="16" customFormat="1" x14ac:dyDescent="0.2">
      <c r="A2694" s="32"/>
      <c r="B2694" s="33"/>
      <c r="C2694" s="34"/>
      <c r="D2694" s="34"/>
      <c r="E2694" s="51"/>
    </row>
    <row r="2695" spans="1:5" s="16" customFormat="1" x14ac:dyDescent="0.2">
      <c r="A2695" s="45"/>
      <c r="B2695" s="33"/>
      <c r="C2695" s="66"/>
      <c r="D2695" s="66"/>
      <c r="E2695" s="67"/>
    </row>
    <row r="2696" spans="1:5" s="16" customFormat="1" ht="19.5" x14ac:dyDescent="0.2">
      <c r="A2696" s="48" t="s">
        <v>483</v>
      </c>
      <c r="B2696" s="59"/>
      <c r="C2696" s="66"/>
      <c r="D2696" s="66"/>
      <c r="E2696" s="67"/>
    </row>
    <row r="2697" spans="1:5" s="16" customFormat="1" ht="19.5" x14ac:dyDescent="0.2">
      <c r="A2697" s="48" t="s">
        <v>410</v>
      </c>
      <c r="B2697" s="59"/>
      <c r="C2697" s="66"/>
      <c r="D2697" s="66"/>
      <c r="E2697" s="67"/>
    </row>
    <row r="2698" spans="1:5" s="16" customFormat="1" ht="19.5" x14ac:dyDescent="0.2">
      <c r="A2698" s="48" t="s">
        <v>484</v>
      </c>
      <c r="B2698" s="59"/>
      <c r="C2698" s="66"/>
      <c r="D2698" s="66"/>
      <c r="E2698" s="67"/>
    </row>
    <row r="2699" spans="1:5" s="16" customFormat="1" ht="19.5" x14ac:dyDescent="0.2">
      <c r="A2699" s="48" t="s">
        <v>323</v>
      </c>
      <c r="B2699" s="59"/>
      <c r="C2699" s="66"/>
      <c r="D2699" s="66"/>
      <c r="E2699" s="67"/>
    </row>
    <row r="2700" spans="1:5" s="16" customFormat="1" x14ac:dyDescent="0.2">
      <c r="A2700" s="48"/>
      <c r="B2700" s="50"/>
      <c r="C2700" s="34"/>
      <c r="D2700" s="34"/>
      <c r="E2700" s="51"/>
    </row>
    <row r="2701" spans="1:5" s="16" customFormat="1" ht="19.5" x14ac:dyDescent="0.2">
      <c r="A2701" s="68">
        <v>410000</v>
      </c>
      <c r="B2701" s="53" t="s">
        <v>42</v>
      </c>
      <c r="C2701" s="69">
        <f t="shared" ref="C2701" si="645">C2702+C2707</f>
        <v>1039000</v>
      </c>
      <c r="D2701" s="69">
        <f t="shared" ref="D2701" si="646">D2702+D2707</f>
        <v>1151400</v>
      </c>
      <c r="E2701" s="70">
        <f t="shared" si="640"/>
        <v>110.81809432146295</v>
      </c>
    </row>
    <row r="2702" spans="1:5" s="16" customFormat="1" ht="19.5" x14ac:dyDescent="0.2">
      <c r="A2702" s="68">
        <v>411000</v>
      </c>
      <c r="B2702" s="53" t="s">
        <v>43</v>
      </c>
      <c r="C2702" s="69">
        <f t="shared" ref="C2702" si="647">SUM(C2703:C2706)</f>
        <v>850300</v>
      </c>
      <c r="D2702" s="69">
        <f t="shared" ref="D2702" si="648">SUM(D2703:D2706)</f>
        <v>954100</v>
      </c>
      <c r="E2702" s="70">
        <f t="shared" si="640"/>
        <v>112.20745619193227</v>
      </c>
    </row>
    <row r="2703" spans="1:5" s="16" customFormat="1" x14ac:dyDescent="0.2">
      <c r="A2703" s="48">
        <v>411100</v>
      </c>
      <c r="B2703" s="49" t="s">
        <v>44</v>
      </c>
      <c r="C2703" s="57">
        <v>781700</v>
      </c>
      <c r="D2703" s="66">
        <v>855000</v>
      </c>
      <c r="E2703" s="67">
        <f t="shared" si="640"/>
        <v>109.37699884866316</v>
      </c>
    </row>
    <row r="2704" spans="1:5" s="16" customFormat="1" ht="37.5" x14ac:dyDescent="0.2">
      <c r="A2704" s="48">
        <v>411200</v>
      </c>
      <c r="B2704" s="49" t="s">
        <v>45</v>
      </c>
      <c r="C2704" s="57">
        <v>41600</v>
      </c>
      <c r="D2704" s="66">
        <v>49500</v>
      </c>
      <c r="E2704" s="67">
        <f t="shared" si="640"/>
        <v>118.99038461538463</v>
      </c>
    </row>
    <row r="2705" spans="1:5" s="16" customFormat="1" ht="37.5" x14ac:dyDescent="0.2">
      <c r="A2705" s="48">
        <v>411300</v>
      </c>
      <c r="B2705" s="49" t="s">
        <v>46</v>
      </c>
      <c r="C2705" s="57">
        <v>15000</v>
      </c>
      <c r="D2705" s="66">
        <v>19700</v>
      </c>
      <c r="E2705" s="67">
        <f t="shared" si="640"/>
        <v>131.33333333333331</v>
      </c>
    </row>
    <row r="2706" spans="1:5" s="16" customFormat="1" x14ac:dyDescent="0.2">
      <c r="A2706" s="48">
        <v>411400</v>
      </c>
      <c r="B2706" s="49" t="s">
        <v>47</v>
      </c>
      <c r="C2706" s="57">
        <v>12000</v>
      </c>
      <c r="D2706" s="66">
        <v>29900</v>
      </c>
      <c r="E2706" s="67">
        <f t="shared" si="640"/>
        <v>249.16666666666666</v>
      </c>
    </row>
    <row r="2707" spans="1:5" s="16" customFormat="1" ht="19.5" x14ac:dyDescent="0.2">
      <c r="A2707" s="68">
        <v>412000</v>
      </c>
      <c r="B2707" s="59" t="s">
        <v>48</v>
      </c>
      <c r="C2707" s="69">
        <f>SUM(C2708:C2716)</f>
        <v>188700</v>
      </c>
      <c r="D2707" s="69">
        <f>SUM(D2708:D2716)</f>
        <v>197300</v>
      </c>
      <c r="E2707" s="70">
        <f t="shared" si="640"/>
        <v>104.55749867514574</v>
      </c>
    </row>
    <row r="2708" spans="1:5" s="16" customFormat="1" ht="37.5" x14ac:dyDescent="0.2">
      <c r="A2708" s="48">
        <v>412200</v>
      </c>
      <c r="B2708" s="49" t="s">
        <v>50</v>
      </c>
      <c r="C2708" s="57">
        <v>105900</v>
      </c>
      <c r="D2708" s="66">
        <v>110000</v>
      </c>
      <c r="E2708" s="67">
        <f t="shared" si="640"/>
        <v>103.87157695939567</v>
      </c>
    </row>
    <row r="2709" spans="1:5" s="16" customFormat="1" x14ac:dyDescent="0.2">
      <c r="A2709" s="48">
        <v>412300</v>
      </c>
      <c r="B2709" s="49" t="s">
        <v>51</v>
      </c>
      <c r="C2709" s="57">
        <v>15000</v>
      </c>
      <c r="D2709" s="66">
        <v>15000</v>
      </c>
      <c r="E2709" s="67">
        <f t="shared" si="640"/>
        <v>100</v>
      </c>
    </row>
    <row r="2710" spans="1:5" s="16" customFormat="1" x14ac:dyDescent="0.2">
      <c r="A2710" s="48">
        <v>412500</v>
      </c>
      <c r="B2710" s="49" t="s">
        <v>55</v>
      </c>
      <c r="C2710" s="57">
        <v>3500</v>
      </c>
      <c r="D2710" s="66">
        <v>3500</v>
      </c>
      <c r="E2710" s="67">
        <f t="shared" si="640"/>
        <v>100</v>
      </c>
    </row>
    <row r="2711" spans="1:5" s="16" customFormat="1" x14ac:dyDescent="0.2">
      <c r="A2711" s="48">
        <v>412600</v>
      </c>
      <c r="B2711" s="49" t="s">
        <v>56</v>
      </c>
      <c r="C2711" s="57">
        <v>2400</v>
      </c>
      <c r="D2711" s="66">
        <v>2500</v>
      </c>
      <c r="E2711" s="67">
        <f t="shared" si="640"/>
        <v>104.16666666666667</v>
      </c>
    </row>
    <row r="2712" spans="1:5" s="16" customFormat="1" x14ac:dyDescent="0.2">
      <c r="A2712" s="48">
        <v>412700</v>
      </c>
      <c r="B2712" s="49" t="s">
        <v>58</v>
      </c>
      <c r="C2712" s="57">
        <v>58100.000000000007</v>
      </c>
      <c r="D2712" s="66">
        <v>60000</v>
      </c>
      <c r="E2712" s="67">
        <f t="shared" si="640"/>
        <v>103.27022375215145</v>
      </c>
    </row>
    <row r="2713" spans="1:5" s="16" customFormat="1" x14ac:dyDescent="0.2">
      <c r="A2713" s="48">
        <v>412900</v>
      </c>
      <c r="B2713" s="60" t="s">
        <v>74</v>
      </c>
      <c r="C2713" s="57">
        <v>1500</v>
      </c>
      <c r="D2713" s="66">
        <v>1500</v>
      </c>
      <c r="E2713" s="67">
        <f t="shared" si="640"/>
        <v>100</v>
      </c>
    </row>
    <row r="2714" spans="1:5" s="16" customFormat="1" x14ac:dyDescent="0.2">
      <c r="A2714" s="48">
        <v>412900</v>
      </c>
      <c r="B2714" s="60" t="s">
        <v>75</v>
      </c>
      <c r="C2714" s="57">
        <v>0</v>
      </c>
      <c r="D2714" s="66">
        <v>2500</v>
      </c>
      <c r="E2714" s="67">
        <v>0</v>
      </c>
    </row>
    <row r="2715" spans="1:5" s="16" customFormat="1" x14ac:dyDescent="0.2">
      <c r="A2715" s="48">
        <v>412900</v>
      </c>
      <c r="B2715" s="60" t="s">
        <v>76</v>
      </c>
      <c r="C2715" s="57">
        <v>500</v>
      </c>
      <c r="D2715" s="66">
        <v>500</v>
      </c>
      <c r="E2715" s="67">
        <f t="shared" si="640"/>
        <v>100</v>
      </c>
    </row>
    <row r="2716" spans="1:5" s="16" customFormat="1" x14ac:dyDescent="0.2">
      <c r="A2716" s="48">
        <v>412900</v>
      </c>
      <c r="B2716" s="60" t="s">
        <v>78</v>
      </c>
      <c r="C2716" s="57">
        <v>1800</v>
      </c>
      <c r="D2716" s="66">
        <v>1800</v>
      </c>
      <c r="E2716" s="67">
        <f t="shared" si="640"/>
        <v>100</v>
      </c>
    </row>
    <row r="2717" spans="1:5" s="71" customFormat="1" ht="19.5" x14ac:dyDescent="0.2">
      <c r="A2717" s="68">
        <v>510000</v>
      </c>
      <c r="B2717" s="59" t="s">
        <v>271</v>
      </c>
      <c r="C2717" s="69">
        <f>C2718</f>
        <v>0</v>
      </c>
      <c r="D2717" s="69">
        <f t="shared" ref="D2717" si="649">D2718</f>
        <v>8000</v>
      </c>
      <c r="E2717" s="70">
        <v>0</v>
      </c>
    </row>
    <row r="2718" spans="1:5" s="71" customFormat="1" ht="19.5" x14ac:dyDescent="0.2">
      <c r="A2718" s="68">
        <v>511000</v>
      </c>
      <c r="B2718" s="59" t="s">
        <v>272</v>
      </c>
      <c r="C2718" s="69">
        <f>SUM(C2719:C2719)</f>
        <v>0</v>
      </c>
      <c r="D2718" s="69">
        <f>SUM(D2719:D2719)</f>
        <v>8000</v>
      </c>
      <c r="E2718" s="70">
        <v>0</v>
      </c>
    </row>
    <row r="2719" spans="1:5" s="16" customFormat="1" x14ac:dyDescent="0.2">
      <c r="A2719" s="48">
        <v>511300</v>
      </c>
      <c r="B2719" s="49" t="s">
        <v>275</v>
      </c>
      <c r="C2719" s="57">
        <v>0</v>
      </c>
      <c r="D2719" s="66">
        <v>8000</v>
      </c>
      <c r="E2719" s="67">
        <v>0</v>
      </c>
    </row>
    <row r="2720" spans="1:5" s="71" customFormat="1" ht="19.5" x14ac:dyDescent="0.2">
      <c r="A2720" s="68">
        <v>630000</v>
      </c>
      <c r="B2720" s="59" t="s">
        <v>305</v>
      </c>
      <c r="C2720" s="69">
        <f>C2721</f>
        <v>21500</v>
      </c>
      <c r="D2720" s="69">
        <f>D2721</f>
        <v>0</v>
      </c>
      <c r="E2720" s="70">
        <f t="shared" si="640"/>
        <v>0</v>
      </c>
    </row>
    <row r="2721" spans="1:5" s="71" customFormat="1" ht="19.5" x14ac:dyDescent="0.2">
      <c r="A2721" s="68">
        <v>638000</v>
      </c>
      <c r="B2721" s="59" t="s">
        <v>314</v>
      </c>
      <c r="C2721" s="69">
        <f>C2722</f>
        <v>21500</v>
      </c>
      <c r="D2721" s="69">
        <f t="shared" ref="D2721" si="650">D2722</f>
        <v>0</v>
      </c>
      <c r="E2721" s="70">
        <f t="shared" si="640"/>
        <v>0</v>
      </c>
    </row>
    <row r="2722" spans="1:5" s="16" customFormat="1" x14ac:dyDescent="0.2">
      <c r="A2722" s="48">
        <v>638100</v>
      </c>
      <c r="B2722" s="49" t="s">
        <v>315</v>
      </c>
      <c r="C2722" s="57">
        <v>21500</v>
      </c>
      <c r="D2722" s="66">
        <v>0</v>
      </c>
      <c r="E2722" s="67">
        <f t="shared" si="640"/>
        <v>0</v>
      </c>
    </row>
    <row r="2723" spans="1:5" s="16" customFormat="1" x14ac:dyDescent="0.2">
      <c r="A2723" s="77"/>
      <c r="B2723" s="63" t="s">
        <v>324</v>
      </c>
      <c r="C2723" s="75">
        <f>C2701+C2717+C2720</f>
        <v>1060500</v>
      </c>
      <c r="D2723" s="75">
        <f>D2701+D2717+D2720</f>
        <v>1159400</v>
      </c>
      <c r="E2723" s="76">
        <f t="shared" si="640"/>
        <v>109.32578972182934</v>
      </c>
    </row>
    <row r="2724" spans="1:5" s="16" customFormat="1" x14ac:dyDescent="0.2">
      <c r="A2724" s="32"/>
      <c r="B2724" s="33"/>
      <c r="C2724" s="34"/>
      <c r="D2724" s="34"/>
      <c r="E2724" s="51"/>
    </row>
    <row r="2725" spans="1:5" s="16" customFormat="1" x14ac:dyDescent="0.2">
      <c r="A2725" s="45"/>
      <c r="B2725" s="33"/>
      <c r="C2725" s="66"/>
      <c r="D2725" s="66"/>
      <c r="E2725" s="67"/>
    </row>
    <row r="2726" spans="1:5" s="16" customFormat="1" ht="19.5" x14ac:dyDescent="0.2">
      <c r="A2726" s="48" t="s">
        <v>485</v>
      </c>
      <c r="B2726" s="59"/>
      <c r="C2726" s="66"/>
      <c r="D2726" s="66"/>
      <c r="E2726" s="67"/>
    </row>
    <row r="2727" spans="1:5" s="16" customFormat="1" ht="19.5" x14ac:dyDescent="0.2">
      <c r="A2727" s="48" t="s">
        <v>410</v>
      </c>
      <c r="B2727" s="59"/>
      <c r="C2727" s="66"/>
      <c r="D2727" s="66"/>
      <c r="E2727" s="67"/>
    </row>
    <row r="2728" spans="1:5" s="16" customFormat="1" ht="19.5" x14ac:dyDescent="0.2">
      <c r="A2728" s="48" t="s">
        <v>486</v>
      </c>
      <c r="B2728" s="59"/>
      <c r="C2728" s="66"/>
      <c r="D2728" s="66"/>
      <c r="E2728" s="67"/>
    </row>
    <row r="2729" spans="1:5" s="16" customFormat="1" ht="19.5" x14ac:dyDescent="0.2">
      <c r="A2729" s="48" t="s">
        <v>323</v>
      </c>
      <c r="B2729" s="59"/>
      <c r="C2729" s="66"/>
      <c r="D2729" s="66"/>
      <c r="E2729" s="67"/>
    </row>
    <row r="2730" spans="1:5" s="16" customFormat="1" x14ac:dyDescent="0.2">
      <c r="A2730" s="48"/>
      <c r="B2730" s="50"/>
      <c r="C2730" s="34"/>
      <c r="D2730" s="34"/>
      <c r="E2730" s="51"/>
    </row>
    <row r="2731" spans="1:5" s="16" customFormat="1" ht="19.5" x14ac:dyDescent="0.2">
      <c r="A2731" s="68">
        <v>410000</v>
      </c>
      <c r="B2731" s="53" t="s">
        <v>42</v>
      </c>
      <c r="C2731" s="69">
        <f t="shared" ref="C2731" si="651">C2732+C2737</f>
        <v>1358200</v>
      </c>
      <c r="D2731" s="69">
        <f t="shared" ref="D2731" si="652">D2732+D2737</f>
        <v>1450600</v>
      </c>
      <c r="E2731" s="70">
        <f t="shared" si="640"/>
        <v>106.80312177882492</v>
      </c>
    </row>
    <row r="2732" spans="1:5" s="16" customFormat="1" ht="19.5" x14ac:dyDescent="0.2">
      <c r="A2732" s="68">
        <v>411000</v>
      </c>
      <c r="B2732" s="53" t="s">
        <v>43</v>
      </c>
      <c r="C2732" s="69">
        <f t="shared" ref="C2732" si="653">SUM(C2733:C2736)</f>
        <v>1115400</v>
      </c>
      <c r="D2732" s="69">
        <f t="shared" ref="D2732" si="654">SUM(D2733:D2736)</f>
        <v>1203500</v>
      </c>
      <c r="E2732" s="70">
        <f t="shared" si="640"/>
        <v>107.89851174466558</v>
      </c>
    </row>
    <row r="2733" spans="1:5" s="16" customFormat="1" x14ac:dyDescent="0.2">
      <c r="A2733" s="48">
        <v>411100</v>
      </c>
      <c r="B2733" s="49" t="s">
        <v>44</v>
      </c>
      <c r="C2733" s="57">
        <v>1046400</v>
      </c>
      <c r="D2733" s="66">
        <f>-14000+1130000</f>
        <v>1116000</v>
      </c>
      <c r="E2733" s="67">
        <f t="shared" si="640"/>
        <v>106.65137614678899</v>
      </c>
    </row>
    <row r="2734" spans="1:5" s="16" customFormat="1" ht="37.5" x14ac:dyDescent="0.2">
      <c r="A2734" s="48">
        <v>411200</v>
      </c>
      <c r="B2734" s="49" t="s">
        <v>45</v>
      </c>
      <c r="C2734" s="57">
        <v>43900</v>
      </c>
      <c r="D2734" s="66">
        <v>49000</v>
      </c>
      <c r="E2734" s="67">
        <f t="shared" si="640"/>
        <v>111.61731207289294</v>
      </c>
    </row>
    <row r="2735" spans="1:5" s="16" customFormat="1" ht="37.5" x14ac:dyDescent="0.2">
      <c r="A2735" s="48">
        <v>411300</v>
      </c>
      <c r="B2735" s="49" t="s">
        <v>46</v>
      </c>
      <c r="C2735" s="57">
        <v>14000</v>
      </c>
      <c r="D2735" s="66">
        <v>15000</v>
      </c>
      <c r="E2735" s="67">
        <f t="shared" ref="E2735:E2787" si="655">D2735/C2735*100</f>
        <v>107.14285714285714</v>
      </c>
    </row>
    <row r="2736" spans="1:5" s="16" customFormat="1" x14ac:dyDescent="0.2">
      <c r="A2736" s="48">
        <v>411400</v>
      </c>
      <c r="B2736" s="49" t="s">
        <v>47</v>
      </c>
      <c r="C2736" s="57">
        <v>11100</v>
      </c>
      <c r="D2736" s="66">
        <v>23500</v>
      </c>
      <c r="E2736" s="67">
        <f t="shared" si="655"/>
        <v>211.71171171171173</v>
      </c>
    </row>
    <row r="2737" spans="1:5" s="16" customFormat="1" ht="19.5" x14ac:dyDescent="0.2">
      <c r="A2737" s="68">
        <v>412000</v>
      </c>
      <c r="B2737" s="59" t="s">
        <v>48</v>
      </c>
      <c r="C2737" s="69">
        <f>SUM(C2738:C2744)</f>
        <v>242800</v>
      </c>
      <c r="D2737" s="69">
        <f>SUM(D2738:D2744)</f>
        <v>247100</v>
      </c>
      <c r="E2737" s="70">
        <f t="shared" si="655"/>
        <v>101.77100494233937</v>
      </c>
    </row>
    <row r="2738" spans="1:5" s="16" customFormat="1" ht="37.5" x14ac:dyDescent="0.2">
      <c r="A2738" s="48">
        <v>412200</v>
      </c>
      <c r="B2738" s="49" t="s">
        <v>50</v>
      </c>
      <c r="C2738" s="57">
        <v>160000</v>
      </c>
      <c r="D2738" s="66">
        <v>162000</v>
      </c>
      <c r="E2738" s="67">
        <f t="shared" si="655"/>
        <v>101.25</v>
      </c>
    </row>
    <row r="2739" spans="1:5" s="16" customFormat="1" x14ac:dyDescent="0.2">
      <c r="A2739" s="48">
        <v>412300</v>
      </c>
      <c r="B2739" s="49" t="s">
        <v>51</v>
      </c>
      <c r="C2739" s="57">
        <v>17200</v>
      </c>
      <c r="D2739" s="66">
        <v>17500</v>
      </c>
      <c r="E2739" s="67">
        <f t="shared" si="655"/>
        <v>101.74418604651163</v>
      </c>
    </row>
    <row r="2740" spans="1:5" s="16" customFormat="1" x14ac:dyDescent="0.2">
      <c r="A2740" s="48">
        <v>412500</v>
      </c>
      <c r="B2740" s="49" t="s">
        <v>55</v>
      </c>
      <c r="C2740" s="57">
        <v>1500</v>
      </c>
      <c r="D2740" s="66">
        <v>1500</v>
      </c>
      <c r="E2740" s="67">
        <f t="shared" si="655"/>
        <v>100</v>
      </c>
    </row>
    <row r="2741" spans="1:5" s="16" customFormat="1" x14ac:dyDescent="0.2">
      <c r="A2741" s="48">
        <v>412600</v>
      </c>
      <c r="B2741" s="49" t="s">
        <v>56</v>
      </c>
      <c r="C2741" s="57">
        <v>1400</v>
      </c>
      <c r="D2741" s="66">
        <v>1400</v>
      </c>
      <c r="E2741" s="67">
        <f t="shared" si="655"/>
        <v>100</v>
      </c>
    </row>
    <row r="2742" spans="1:5" s="16" customFormat="1" x14ac:dyDescent="0.2">
      <c r="A2742" s="48">
        <v>412700</v>
      </c>
      <c r="B2742" s="49" t="s">
        <v>58</v>
      </c>
      <c r="C2742" s="57">
        <v>60000</v>
      </c>
      <c r="D2742" s="66">
        <v>62000</v>
      </c>
      <c r="E2742" s="67">
        <f t="shared" si="655"/>
        <v>103.33333333333334</v>
      </c>
    </row>
    <row r="2743" spans="1:5" s="16" customFormat="1" x14ac:dyDescent="0.2">
      <c r="A2743" s="48">
        <v>412900</v>
      </c>
      <c r="B2743" s="49" t="s">
        <v>77</v>
      </c>
      <c r="C2743" s="57">
        <v>600</v>
      </c>
      <c r="D2743" s="66">
        <v>600</v>
      </c>
      <c r="E2743" s="67">
        <f t="shared" si="655"/>
        <v>100</v>
      </c>
    </row>
    <row r="2744" spans="1:5" s="16" customFormat="1" x14ac:dyDescent="0.2">
      <c r="A2744" s="48">
        <v>412900</v>
      </c>
      <c r="B2744" s="60" t="s">
        <v>78</v>
      </c>
      <c r="C2744" s="57">
        <v>2100</v>
      </c>
      <c r="D2744" s="66">
        <v>2100</v>
      </c>
      <c r="E2744" s="67">
        <f t="shared" si="655"/>
        <v>100</v>
      </c>
    </row>
    <row r="2745" spans="1:5" s="71" customFormat="1" ht="19.5" x14ac:dyDescent="0.2">
      <c r="A2745" s="68">
        <v>510000</v>
      </c>
      <c r="B2745" s="59" t="s">
        <v>271</v>
      </c>
      <c r="C2745" s="69">
        <f>C2746</f>
        <v>5000</v>
      </c>
      <c r="D2745" s="69">
        <f t="shared" ref="D2745" si="656">D2746</f>
        <v>6000</v>
      </c>
      <c r="E2745" s="70">
        <f t="shared" si="655"/>
        <v>120</v>
      </c>
    </row>
    <row r="2746" spans="1:5" s="71" customFormat="1" ht="19.5" x14ac:dyDescent="0.2">
      <c r="A2746" s="68">
        <v>511000</v>
      </c>
      <c r="B2746" s="59" t="s">
        <v>272</v>
      </c>
      <c r="C2746" s="69">
        <f>C2748+C2747</f>
        <v>5000</v>
      </c>
      <c r="D2746" s="69">
        <f t="shared" ref="D2746" si="657">D2748+D2747</f>
        <v>6000</v>
      </c>
      <c r="E2746" s="70">
        <f t="shared" si="655"/>
        <v>120</v>
      </c>
    </row>
    <row r="2747" spans="1:5" s="16" customFormat="1" ht="37.5" x14ac:dyDescent="0.2">
      <c r="A2747" s="48">
        <v>511200</v>
      </c>
      <c r="B2747" s="49" t="s">
        <v>274</v>
      </c>
      <c r="C2747" s="57">
        <v>1000</v>
      </c>
      <c r="D2747" s="66">
        <v>1000</v>
      </c>
      <c r="E2747" s="67">
        <f t="shared" si="655"/>
        <v>100</v>
      </c>
    </row>
    <row r="2748" spans="1:5" s="16" customFormat="1" x14ac:dyDescent="0.2">
      <c r="A2748" s="48">
        <v>511300</v>
      </c>
      <c r="B2748" s="49" t="s">
        <v>275</v>
      </c>
      <c r="C2748" s="57">
        <v>4000</v>
      </c>
      <c r="D2748" s="66">
        <v>5000</v>
      </c>
      <c r="E2748" s="67">
        <f t="shared" si="655"/>
        <v>125</v>
      </c>
    </row>
    <row r="2749" spans="1:5" s="71" customFormat="1" ht="19.5" x14ac:dyDescent="0.2">
      <c r="A2749" s="68">
        <v>630000</v>
      </c>
      <c r="B2749" s="59" t="s">
        <v>305</v>
      </c>
      <c r="C2749" s="69">
        <f t="shared" ref="C2749" si="658">C2750+C2752</f>
        <v>55999.999999999993</v>
      </c>
      <c r="D2749" s="69">
        <f>D2750+D2752</f>
        <v>15000</v>
      </c>
      <c r="E2749" s="70">
        <f t="shared" si="655"/>
        <v>26.785714285714292</v>
      </c>
    </row>
    <row r="2750" spans="1:5" s="71" customFormat="1" ht="19.5" x14ac:dyDescent="0.2">
      <c r="A2750" s="68">
        <v>631000</v>
      </c>
      <c r="B2750" s="59" t="s">
        <v>306</v>
      </c>
      <c r="C2750" s="69">
        <f>C2751</f>
        <v>46999.999999999993</v>
      </c>
      <c r="D2750" s="69">
        <f>D2751</f>
        <v>0</v>
      </c>
      <c r="E2750" s="70">
        <f t="shared" si="655"/>
        <v>0</v>
      </c>
    </row>
    <row r="2751" spans="1:5" s="16" customFormat="1" x14ac:dyDescent="0.2">
      <c r="A2751" s="74">
        <v>631900</v>
      </c>
      <c r="B2751" s="49" t="s">
        <v>309</v>
      </c>
      <c r="C2751" s="57">
        <v>46999.999999999993</v>
      </c>
      <c r="D2751" s="66">
        <v>0</v>
      </c>
      <c r="E2751" s="67">
        <f t="shared" si="655"/>
        <v>0</v>
      </c>
    </row>
    <row r="2752" spans="1:5" s="71" customFormat="1" ht="19.5" x14ac:dyDescent="0.2">
      <c r="A2752" s="68">
        <v>638000</v>
      </c>
      <c r="B2752" s="59" t="s">
        <v>314</v>
      </c>
      <c r="C2752" s="69">
        <f>C2753</f>
        <v>9000</v>
      </c>
      <c r="D2752" s="69">
        <f>D2753</f>
        <v>15000</v>
      </c>
      <c r="E2752" s="70">
        <f t="shared" si="655"/>
        <v>166.66666666666669</v>
      </c>
    </row>
    <row r="2753" spans="1:5" s="16" customFormat="1" x14ac:dyDescent="0.2">
      <c r="A2753" s="48">
        <v>638100</v>
      </c>
      <c r="B2753" s="49" t="s">
        <v>315</v>
      </c>
      <c r="C2753" s="57">
        <v>9000</v>
      </c>
      <c r="D2753" s="66">
        <v>15000</v>
      </c>
      <c r="E2753" s="67">
        <f t="shared" si="655"/>
        <v>166.66666666666669</v>
      </c>
    </row>
    <row r="2754" spans="1:5" s="16" customFormat="1" x14ac:dyDescent="0.2">
      <c r="A2754" s="77"/>
      <c r="B2754" s="63" t="s">
        <v>324</v>
      </c>
      <c r="C2754" s="75">
        <f>C2731+C2745+C2749</f>
        <v>1419200</v>
      </c>
      <c r="D2754" s="75">
        <f>D2731+D2745+D2749</f>
        <v>1471600</v>
      </c>
      <c r="E2754" s="76">
        <f t="shared" si="655"/>
        <v>103.69222096956032</v>
      </c>
    </row>
    <row r="2755" spans="1:5" s="16" customFormat="1" x14ac:dyDescent="0.2">
      <c r="A2755" s="32"/>
      <c r="B2755" s="33"/>
      <c r="C2755" s="34"/>
      <c r="D2755" s="34"/>
      <c r="E2755" s="51"/>
    </row>
    <row r="2756" spans="1:5" s="16" customFormat="1" x14ac:dyDescent="0.2">
      <c r="A2756" s="45"/>
      <c r="B2756" s="33"/>
      <c r="C2756" s="66"/>
      <c r="D2756" s="66"/>
      <c r="E2756" s="67"/>
    </row>
    <row r="2757" spans="1:5" s="16" customFormat="1" ht="19.5" x14ac:dyDescent="0.2">
      <c r="A2757" s="48" t="s">
        <v>487</v>
      </c>
      <c r="B2757" s="59"/>
      <c r="C2757" s="66"/>
      <c r="D2757" s="66"/>
      <c r="E2757" s="67"/>
    </row>
    <row r="2758" spans="1:5" s="16" customFormat="1" ht="19.5" x14ac:dyDescent="0.2">
      <c r="A2758" s="48" t="s">
        <v>410</v>
      </c>
      <c r="B2758" s="59"/>
      <c r="C2758" s="66"/>
      <c r="D2758" s="66"/>
      <c r="E2758" s="67"/>
    </row>
    <row r="2759" spans="1:5" s="16" customFormat="1" ht="19.5" x14ac:dyDescent="0.2">
      <c r="A2759" s="48" t="s">
        <v>488</v>
      </c>
      <c r="B2759" s="59"/>
      <c r="C2759" s="66"/>
      <c r="D2759" s="66"/>
      <c r="E2759" s="67"/>
    </row>
    <row r="2760" spans="1:5" s="16" customFormat="1" ht="19.5" x14ac:dyDescent="0.2">
      <c r="A2760" s="48" t="s">
        <v>323</v>
      </c>
      <c r="B2760" s="59"/>
      <c r="C2760" s="66"/>
      <c r="D2760" s="66"/>
      <c r="E2760" s="67"/>
    </row>
    <row r="2761" spans="1:5" s="16" customFormat="1" x14ac:dyDescent="0.2">
      <c r="A2761" s="48"/>
      <c r="B2761" s="50"/>
      <c r="C2761" s="34"/>
      <c r="D2761" s="34"/>
      <c r="E2761" s="51"/>
    </row>
    <row r="2762" spans="1:5" s="16" customFormat="1" ht="19.5" x14ac:dyDescent="0.2">
      <c r="A2762" s="68">
        <v>410000</v>
      </c>
      <c r="B2762" s="53" t="s">
        <v>42</v>
      </c>
      <c r="C2762" s="69">
        <f t="shared" ref="C2762" si="659">C2763+C2768</f>
        <v>2170700</v>
      </c>
      <c r="D2762" s="69">
        <f t="shared" ref="D2762" si="660">D2763+D2768</f>
        <v>2369900</v>
      </c>
      <c r="E2762" s="70">
        <f t="shared" si="655"/>
        <v>109.17676325609251</v>
      </c>
    </row>
    <row r="2763" spans="1:5" s="16" customFormat="1" ht="19.5" x14ac:dyDescent="0.2">
      <c r="A2763" s="68">
        <v>411000</v>
      </c>
      <c r="B2763" s="53" t="s">
        <v>43</v>
      </c>
      <c r="C2763" s="69">
        <f t="shared" ref="C2763" si="661">SUM(C2764:C2767)</f>
        <v>1590700</v>
      </c>
      <c r="D2763" s="69">
        <f t="shared" ref="D2763" si="662">SUM(D2764:D2767)</f>
        <v>1785800</v>
      </c>
      <c r="E2763" s="70">
        <f t="shared" si="655"/>
        <v>112.26504054818633</v>
      </c>
    </row>
    <row r="2764" spans="1:5" s="16" customFormat="1" x14ac:dyDescent="0.2">
      <c r="A2764" s="48">
        <v>411100</v>
      </c>
      <c r="B2764" s="49" t="s">
        <v>44</v>
      </c>
      <c r="C2764" s="57">
        <v>1453100</v>
      </c>
      <c r="D2764" s="66">
        <v>1650000</v>
      </c>
      <c r="E2764" s="67">
        <f t="shared" si="655"/>
        <v>113.55034065102197</v>
      </c>
    </row>
    <row r="2765" spans="1:5" s="16" customFormat="1" ht="37.5" x14ac:dyDescent="0.2">
      <c r="A2765" s="48">
        <v>411200</v>
      </c>
      <c r="B2765" s="49" t="s">
        <v>45</v>
      </c>
      <c r="C2765" s="57">
        <v>74100</v>
      </c>
      <c r="D2765" s="66">
        <v>97500</v>
      </c>
      <c r="E2765" s="67">
        <f t="shared" si="655"/>
        <v>131.57894736842107</v>
      </c>
    </row>
    <row r="2766" spans="1:5" s="16" customFormat="1" ht="37.5" x14ac:dyDescent="0.2">
      <c r="A2766" s="48">
        <v>411300</v>
      </c>
      <c r="B2766" s="49" t="s">
        <v>46</v>
      </c>
      <c r="C2766" s="57">
        <v>41700</v>
      </c>
      <c r="D2766" s="66">
        <v>30000</v>
      </c>
      <c r="E2766" s="67">
        <f t="shared" si="655"/>
        <v>71.942446043165461</v>
      </c>
    </row>
    <row r="2767" spans="1:5" s="16" customFormat="1" x14ac:dyDescent="0.2">
      <c r="A2767" s="48">
        <v>411400</v>
      </c>
      <c r="B2767" s="49" t="s">
        <v>47</v>
      </c>
      <c r="C2767" s="57">
        <v>21800</v>
      </c>
      <c r="D2767" s="66">
        <v>8300</v>
      </c>
      <c r="E2767" s="67">
        <f t="shared" si="655"/>
        <v>38.073394495412842</v>
      </c>
    </row>
    <row r="2768" spans="1:5" s="16" customFormat="1" ht="19.5" x14ac:dyDescent="0.2">
      <c r="A2768" s="68">
        <v>412000</v>
      </c>
      <c r="B2768" s="59" t="s">
        <v>48</v>
      </c>
      <c r="C2768" s="69">
        <f>SUM(C2769:C2778)</f>
        <v>580000</v>
      </c>
      <c r="D2768" s="69">
        <f>SUM(D2769:D2778)</f>
        <v>584100</v>
      </c>
      <c r="E2768" s="70">
        <f t="shared" si="655"/>
        <v>100.70689655172413</v>
      </c>
    </row>
    <row r="2769" spans="1:5" s="16" customFormat="1" ht="37.5" x14ac:dyDescent="0.2">
      <c r="A2769" s="48">
        <v>412200</v>
      </c>
      <c r="B2769" s="49" t="s">
        <v>50</v>
      </c>
      <c r="C2769" s="57">
        <v>405000</v>
      </c>
      <c r="D2769" s="66">
        <v>410000</v>
      </c>
      <c r="E2769" s="67">
        <f t="shared" si="655"/>
        <v>101.23456790123457</v>
      </c>
    </row>
    <row r="2770" spans="1:5" s="16" customFormat="1" x14ac:dyDescent="0.2">
      <c r="A2770" s="48">
        <v>412300</v>
      </c>
      <c r="B2770" s="49" t="s">
        <v>51</v>
      </c>
      <c r="C2770" s="57">
        <v>28300</v>
      </c>
      <c r="D2770" s="66">
        <v>28300</v>
      </c>
      <c r="E2770" s="67">
        <f t="shared" si="655"/>
        <v>100</v>
      </c>
    </row>
    <row r="2771" spans="1:5" s="16" customFormat="1" x14ac:dyDescent="0.2">
      <c r="A2771" s="48">
        <v>412500</v>
      </c>
      <c r="B2771" s="49" t="s">
        <v>55</v>
      </c>
      <c r="C2771" s="57">
        <v>13000</v>
      </c>
      <c r="D2771" s="66">
        <v>13000</v>
      </c>
      <c r="E2771" s="67">
        <f t="shared" si="655"/>
        <v>100</v>
      </c>
    </row>
    <row r="2772" spans="1:5" s="16" customFormat="1" x14ac:dyDescent="0.2">
      <c r="A2772" s="48">
        <v>412600</v>
      </c>
      <c r="B2772" s="49" t="s">
        <v>56</v>
      </c>
      <c r="C2772" s="57">
        <v>4200</v>
      </c>
      <c r="D2772" s="66">
        <v>4200</v>
      </c>
      <c r="E2772" s="67">
        <f t="shared" si="655"/>
        <v>100</v>
      </c>
    </row>
    <row r="2773" spans="1:5" s="16" customFormat="1" x14ac:dyDescent="0.2">
      <c r="A2773" s="48">
        <v>412700</v>
      </c>
      <c r="B2773" s="49" t="s">
        <v>58</v>
      </c>
      <c r="C2773" s="57">
        <v>118300</v>
      </c>
      <c r="D2773" s="66">
        <v>120000</v>
      </c>
      <c r="E2773" s="67">
        <f t="shared" si="655"/>
        <v>101.43702451394758</v>
      </c>
    </row>
    <row r="2774" spans="1:5" s="16" customFormat="1" x14ac:dyDescent="0.2">
      <c r="A2774" s="48">
        <v>412900</v>
      </c>
      <c r="B2774" s="49" t="s">
        <v>74</v>
      </c>
      <c r="C2774" s="57">
        <v>499.99999999999989</v>
      </c>
      <c r="D2774" s="66">
        <v>499.99999999999989</v>
      </c>
      <c r="E2774" s="67">
        <f t="shared" si="655"/>
        <v>100</v>
      </c>
    </row>
    <row r="2775" spans="1:5" s="16" customFormat="1" x14ac:dyDescent="0.2">
      <c r="A2775" s="48">
        <v>412900</v>
      </c>
      <c r="B2775" s="49" t="s">
        <v>75</v>
      </c>
      <c r="C2775" s="57">
        <v>4100</v>
      </c>
      <c r="D2775" s="66">
        <v>4500</v>
      </c>
      <c r="E2775" s="67">
        <f t="shared" si="655"/>
        <v>109.75609756097562</v>
      </c>
    </row>
    <row r="2776" spans="1:5" s="16" customFormat="1" x14ac:dyDescent="0.2">
      <c r="A2776" s="48">
        <v>412900</v>
      </c>
      <c r="B2776" s="60" t="s">
        <v>77</v>
      </c>
      <c r="C2776" s="57">
        <v>600</v>
      </c>
      <c r="D2776" s="66">
        <v>600</v>
      </c>
      <c r="E2776" s="67">
        <f t="shared" si="655"/>
        <v>100</v>
      </c>
    </row>
    <row r="2777" spans="1:5" s="16" customFormat="1" x14ac:dyDescent="0.2">
      <c r="A2777" s="48">
        <v>412900</v>
      </c>
      <c r="B2777" s="49" t="s">
        <v>78</v>
      </c>
      <c r="C2777" s="57">
        <v>3000.0000000000005</v>
      </c>
      <c r="D2777" s="66">
        <v>3000</v>
      </c>
      <c r="E2777" s="67">
        <f t="shared" si="655"/>
        <v>99.999999999999986</v>
      </c>
    </row>
    <row r="2778" spans="1:5" s="16" customFormat="1" x14ac:dyDescent="0.2">
      <c r="A2778" s="48">
        <v>412900</v>
      </c>
      <c r="B2778" s="49" t="s">
        <v>80</v>
      </c>
      <c r="C2778" s="57">
        <v>3000</v>
      </c>
      <c r="D2778" s="66">
        <v>0</v>
      </c>
      <c r="E2778" s="67">
        <f t="shared" si="655"/>
        <v>0</v>
      </c>
    </row>
    <row r="2779" spans="1:5" s="16" customFormat="1" ht="19.5" x14ac:dyDescent="0.2">
      <c r="A2779" s="68">
        <v>510000</v>
      </c>
      <c r="B2779" s="59" t="s">
        <v>271</v>
      </c>
      <c r="C2779" s="69">
        <f>C2780</f>
        <v>5000</v>
      </c>
      <c r="D2779" s="69">
        <f t="shared" ref="D2779" si="663">D2780</f>
        <v>5000</v>
      </c>
      <c r="E2779" s="70">
        <f t="shared" si="655"/>
        <v>100</v>
      </c>
    </row>
    <row r="2780" spans="1:5" s="16" customFormat="1" ht="19.5" x14ac:dyDescent="0.2">
      <c r="A2780" s="68">
        <v>511000</v>
      </c>
      <c r="B2780" s="59" t="s">
        <v>272</v>
      </c>
      <c r="C2780" s="69">
        <f>SUM(C2781:C2781)</f>
        <v>5000</v>
      </c>
      <c r="D2780" s="69">
        <f>SUM(D2781:D2781)</f>
        <v>5000</v>
      </c>
      <c r="E2780" s="70">
        <f t="shared" si="655"/>
        <v>100</v>
      </c>
    </row>
    <row r="2781" spans="1:5" s="16" customFormat="1" x14ac:dyDescent="0.2">
      <c r="A2781" s="48">
        <v>511300</v>
      </c>
      <c r="B2781" s="49" t="s">
        <v>275</v>
      </c>
      <c r="C2781" s="57">
        <v>5000</v>
      </c>
      <c r="D2781" s="66">
        <v>5000</v>
      </c>
      <c r="E2781" s="67">
        <f t="shared" si="655"/>
        <v>100</v>
      </c>
    </row>
    <row r="2782" spans="1:5" s="71" customFormat="1" ht="19.5" x14ac:dyDescent="0.2">
      <c r="A2782" s="68">
        <v>630000</v>
      </c>
      <c r="B2782" s="59" t="s">
        <v>305</v>
      </c>
      <c r="C2782" s="69">
        <f t="shared" ref="C2782" si="664">C2783+C2785</f>
        <v>174900</v>
      </c>
      <c r="D2782" s="69">
        <f t="shared" ref="D2782" si="665">D2783+D2785</f>
        <v>10000</v>
      </c>
      <c r="E2782" s="70">
        <f t="shared" si="655"/>
        <v>5.7175528873642083</v>
      </c>
    </row>
    <row r="2783" spans="1:5" s="71" customFormat="1" ht="19.5" x14ac:dyDescent="0.2">
      <c r="A2783" s="68">
        <v>631000</v>
      </c>
      <c r="B2783" s="59" t="s">
        <v>306</v>
      </c>
      <c r="C2783" s="69">
        <f>C2784</f>
        <v>123000</v>
      </c>
      <c r="D2783" s="69">
        <f t="shared" ref="D2783" si="666">D2784</f>
        <v>0</v>
      </c>
      <c r="E2783" s="70">
        <f t="shared" si="655"/>
        <v>0</v>
      </c>
    </row>
    <row r="2784" spans="1:5" s="16" customFormat="1" x14ac:dyDescent="0.2">
      <c r="A2784" s="74">
        <v>631900</v>
      </c>
      <c r="B2784" s="49" t="s">
        <v>309</v>
      </c>
      <c r="C2784" s="57">
        <v>123000</v>
      </c>
      <c r="D2784" s="66">
        <v>0</v>
      </c>
      <c r="E2784" s="67">
        <f t="shared" si="655"/>
        <v>0</v>
      </c>
    </row>
    <row r="2785" spans="1:5" s="71" customFormat="1" ht="19.5" x14ac:dyDescent="0.2">
      <c r="A2785" s="68">
        <v>638000</v>
      </c>
      <c r="B2785" s="59" t="s">
        <v>314</v>
      </c>
      <c r="C2785" s="69">
        <f>C2786</f>
        <v>51900</v>
      </c>
      <c r="D2785" s="69">
        <f t="shared" ref="D2785" si="667">D2786</f>
        <v>10000</v>
      </c>
      <c r="E2785" s="70">
        <f t="shared" si="655"/>
        <v>19.26782273603083</v>
      </c>
    </row>
    <row r="2786" spans="1:5" s="16" customFormat="1" x14ac:dyDescent="0.2">
      <c r="A2786" s="48">
        <v>638100</v>
      </c>
      <c r="B2786" s="49" t="s">
        <v>315</v>
      </c>
      <c r="C2786" s="57">
        <v>51900</v>
      </c>
      <c r="D2786" s="66">
        <v>10000</v>
      </c>
      <c r="E2786" s="67">
        <f t="shared" si="655"/>
        <v>19.26782273603083</v>
      </c>
    </row>
    <row r="2787" spans="1:5" s="16" customFormat="1" x14ac:dyDescent="0.2">
      <c r="A2787" s="77"/>
      <c r="B2787" s="63" t="s">
        <v>324</v>
      </c>
      <c r="C2787" s="75">
        <f>C2762+C2779+C2782</f>
        <v>2350600</v>
      </c>
      <c r="D2787" s="75">
        <f>D2762+D2779+D2782</f>
        <v>2384900</v>
      </c>
      <c r="E2787" s="76">
        <f t="shared" si="655"/>
        <v>101.45920190589636</v>
      </c>
    </row>
    <row r="2788" spans="1:5" s="16" customFormat="1" x14ac:dyDescent="0.2">
      <c r="A2788" s="32"/>
      <c r="B2788" s="33"/>
      <c r="C2788" s="34"/>
      <c r="D2788" s="34"/>
      <c r="E2788" s="51"/>
    </row>
    <row r="2789" spans="1:5" s="16" customFormat="1" x14ac:dyDescent="0.2">
      <c r="A2789" s="45"/>
      <c r="B2789" s="33"/>
      <c r="C2789" s="66"/>
      <c r="D2789" s="66"/>
      <c r="E2789" s="67"/>
    </row>
    <row r="2790" spans="1:5" s="16" customFormat="1" ht="19.5" x14ac:dyDescent="0.2">
      <c r="A2790" s="48" t="s">
        <v>489</v>
      </c>
      <c r="B2790" s="59"/>
      <c r="C2790" s="66"/>
      <c r="D2790" s="66"/>
      <c r="E2790" s="67"/>
    </row>
    <row r="2791" spans="1:5" s="16" customFormat="1" ht="19.5" x14ac:dyDescent="0.2">
      <c r="A2791" s="48" t="s">
        <v>410</v>
      </c>
      <c r="B2791" s="59"/>
      <c r="C2791" s="66"/>
      <c r="D2791" s="66"/>
      <c r="E2791" s="67"/>
    </row>
    <row r="2792" spans="1:5" s="16" customFormat="1" ht="19.5" x14ac:dyDescent="0.2">
      <c r="A2792" s="48" t="s">
        <v>490</v>
      </c>
      <c r="B2792" s="59"/>
      <c r="C2792" s="66"/>
      <c r="D2792" s="66"/>
      <c r="E2792" s="67"/>
    </row>
    <row r="2793" spans="1:5" s="16" customFormat="1" ht="19.5" x14ac:dyDescent="0.2">
      <c r="A2793" s="48" t="s">
        <v>323</v>
      </c>
      <c r="B2793" s="59"/>
      <c r="C2793" s="66"/>
      <c r="D2793" s="66"/>
      <c r="E2793" s="67"/>
    </row>
    <row r="2794" spans="1:5" s="16" customFormat="1" x14ac:dyDescent="0.2">
      <c r="A2794" s="48"/>
      <c r="B2794" s="50"/>
      <c r="C2794" s="34"/>
      <c r="D2794" s="34"/>
      <c r="E2794" s="51"/>
    </row>
    <row r="2795" spans="1:5" s="16" customFormat="1" ht="19.5" x14ac:dyDescent="0.2">
      <c r="A2795" s="68">
        <v>410000</v>
      </c>
      <c r="B2795" s="53" t="s">
        <v>42</v>
      </c>
      <c r="C2795" s="69">
        <f>C2796+C2801</f>
        <v>900600</v>
      </c>
      <c r="D2795" s="69">
        <f>D2796+D2801</f>
        <v>922900</v>
      </c>
      <c r="E2795" s="70">
        <f t="shared" ref="E2795:E2845" si="668">D2795/C2795*100</f>
        <v>102.47612702642684</v>
      </c>
    </row>
    <row r="2796" spans="1:5" s="16" customFormat="1" ht="19.5" x14ac:dyDescent="0.2">
      <c r="A2796" s="68">
        <v>411000</v>
      </c>
      <c r="B2796" s="53" t="s">
        <v>43</v>
      </c>
      <c r="C2796" s="69">
        <f t="shared" ref="C2796" si="669">SUM(C2797:C2800)</f>
        <v>694700</v>
      </c>
      <c r="D2796" s="69">
        <f t="shared" ref="D2796" si="670">SUM(D2797:D2800)</f>
        <v>735300</v>
      </c>
      <c r="E2796" s="70">
        <f t="shared" si="668"/>
        <v>105.84424931625162</v>
      </c>
    </row>
    <row r="2797" spans="1:5" s="16" customFormat="1" x14ac:dyDescent="0.2">
      <c r="A2797" s="48">
        <v>411100</v>
      </c>
      <c r="B2797" s="49" t="s">
        <v>44</v>
      </c>
      <c r="C2797" s="57">
        <v>636600</v>
      </c>
      <c r="D2797" s="66">
        <v>669000</v>
      </c>
      <c r="E2797" s="67">
        <f t="shared" si="668"/>
        <v>105.08953817153628</v>
      </c>
    </row>
    <row r="2798" spans="1:5" s="16" customFormat="1" ht="37.5" x14ac:dyDescent="0.2">
      <c r="A2798" s="48">
        <v>411200</v>
      </c>
      <c r="B2798" s="49" t="s">
        <v>45</v>
      </c>
      <c r="C2798" s="57">
        <v>28900</v>
      </c>
      <c r="D2798" s="66">
        <v>39100</v>
      </c>
      <c r="E2798" s="67">
        <f t="shared" si="668"/>
        <v>135.29411764705884</v>
      </c>
    </row>
    <row r="2799" spans="1:5" s="16" customFormat="1" ht="37.5" x14ac:dyDescent="0.2">
      <c r="A2799" s="48">
        <v>411300</v>
      </c>
      <c r="B2799" s="49" t="s">
        <v>46</v>
      </c>
      <c r="C2799" s="57">
        <v>19500</v>
      </c>
      <c r="D2799" s="66">
        <v>17200</v>
      </c>
      <c r="E2799" s="67">
        <f t="shared" si="668"/>
        <v>88.205128205128204</v>
      </c>
    </row>
    <row r="2800" spans="1:5" s="16" customFormat="1" x14ac:dyDescent="0.2">
      <c r="A2800" s="48">
        <v>411400</v>
      </c>
      <c r="B2800" s="49" t="s">
        <v>47</v>
      </c>
      <c r="C2800" s="57">
        <v>9700</v>
      </c>
      <c r="D2800" s="66">
        <v>10000</v>
      </c>
      <c r="E2800" s="67">
        <f t="shared" si="668"/>
        <v>103.09278350515463</v>
      </c>
    </row>
    <row r="2801" spans="1:5" s="16" customFormat="1" ht="19.5" x14ac:dyDescent="0.2">
      <c r="A2801" s="68">
        <v>412000</v>
      </c>
      <c r="B2801" s="59" t="s">
        <v>48</v>
      </c>
      <c r="C2801" s="69">
        <f>SUM(C2802:C2810)</f>
        <v>205900</v>
      </c>
      <c r="D2801" s="69">
        <f>SUM(D2802:D2810)</f>
        <v>187600</v>
      </c>
      <c r="E2801" s="70">
        <f t="shared" si="668"/>
        <v>91.112190383681408</v>
      </c>
    </row>
    <row r="2802" spans="1:5" s="16" customFormat="1" ht="37.5" x14ac:dyDescent="0.2">
      <c r="A2802" s="48">
        <v>412200</v>
      </c>
      <c r="B2802" s="49" t="s">
        <v>50</v>
      </c>
      <c r="C2802" s="57">
        <v>116700</v>
      </c>
      <c r="D2802" s="66">
        <v>107400</v>
      </c>
      <c r="E2802" s="67">
        <f t="shared" si="668"/>
        <v>92.030848329048837</v>
      </c>
    </row>
    <row r="2803" spans="1:5" s="16" customFormat="1" x14ac:dyDescent="0.2">
      <c r="A2803" s="48">
        <v>412300</v>
      </c>
      <c r="B2803" s="49" t="s">
        <v>51</v>
      </c>
      <c r="C2803" s="57">
        <v>18100</v>
      </c>
      <c r="D2803" s="66">
        <v>16100</v>
      </c>
      <c r="E2803" s="67">
        <f t="shared" si="668"/>
        <v>88.950276243093924</v>
      </c>
    </row>
    <row r="2804" spans="1:5" s="16" customFormat="1" x14ac:dyDescent="0.2">
      <c r="A2804" s="48">
        <v>412500</v>
      </c>
      <c r="B2804" s="49" t="s">
        <v>55</v>
      </c>
      <c r="C2804" s="57">
        <v>5900</v>
      </c>
      <c r="D2804" s="66">
        <v>6000</v>
      </c>
      <c r="E2804" s="67">
        <f t="shared" si="668"/>
        <v>101.69491525423729</v>
      </c>
    </row>
    <row r="2805" spans="1:5" s="16" customFormat="1" x14ac:dyDescent="0.2">
      <c r="A2805" s="48">
        <v>412600</v>
      </c>
      <c r="B2805" s="49" t="s">
        <v>56</v>
      </c>
      <c r="C2805" s="57">
        <v>6000</v>
      </c>
      <c r="D2805" s="66">
        <v>5000</v>
      </c>
      <c r="E2805" s="67">
        <f t="shared" si="668"/>
        <v>83.333333333333343</v>
      </c>
    </row>
    <row r="2806" spans="1:5" s="16" customFormat="1" x14ac:dyDescent="0.2">
      <c r="A2806" s="48">
        <v>412700</v>
      </c>
      <c r="B2806" s="49" t="s">
        <v>58</v>
      </c>
      <c r="C2806" s="57">
        <v>50500</v>
      </c>
      <c r="D2806" s="66">
        <v>44200</v>
      </c>
      <c r="E2806" s="67">
        <f t="shared" si="668"/>
        <v>87.524752475247524</v>
      </c>
    </row>
    <row r="2807" spans="1:5" s="16" customFormat="1" x14ac:dyDescent="0.2">
      <c r="A2807" s="48">
        <v>412900</v>
      </c>
      <c r="B2807" s="49" t="s">
        <v>74</v>
      </c>
      <c r="C2807" s="57">
        <v>500</v>
      </c>
      <c r="D2807" s="66">
        <v>1000</v>
      </c>
      <c r="E2807" s="67">
        <f t="shared" si="668"/>
        <v>200</v>
      </c>
    </row>
    <row r="2808" spans="1:5" s="16" customFormat="1" x14ac:dyDescent="0.2">
      <c r="A2808" s="48">
        <v>412900</v>
      </c>
      <c r="B2808" s="49" t="s">
        <v>75</v>
      </c>
      <c r="C2808" s="57">
        <v>5800</v>
      </c>
      <c r="D2808" s="66">
        <v>5900</v>
      </c>
      <c r="E2808" s="67">
        <f t="shared" si="668"/>
        <v>101.72413793103448</v>
      </c>
    </row>
    <row r="2809" spans="1:5" s="16" customFormat="1" x14ac:dyDescent="0.2">
      <c r="A2809" s="48">
        <v>412900</v>
      </c>
      <c r="B2809" s="60" t="s">
        <v>77</v>
      </c>
      <c r="C2809" s="57">
        <v>600</v>
      </c>
      <c r="D2809" s="66">
        <v>600</v>
      </c>
      <c r="E2809" s="67">
        <f t="shared" si="668"/>
        <v>100</v>
      </c>
    </row>
    <row r="2810" spans="1:5" s="16" customFormat="1" x14ac:dyDescent="0.2">
      <c r="A2810" s="48">
        <v>412900</v>
      </c>
      <c r="B2810" s="49" t="s">
        <v>78</v>
      </c>
      <c r="C2810" s="57">
        <v>1800</v>
      </c>
      <c r="D2810" s="66">
        <v>1400</v>
      </c>
      <c r="E2810" s="67">
        <f t="shared" si="668"/>
        <v>77.777777777777786</v>
      </c>
    </row>
    <row r="2811" spans="1:5" s="16" customFormat="1" ht="19.5" x14ac:dyDescent="0.2">
      <c r="A2811" s="68">
        <v>510000</v>
      </c>
      <c r="B2811" s="59" t="s">
        <v>271</v>
      </c>
      <c r="C2811" s="69">
        <f>C2812</f>
        <v>35000</v>
      </c>
      <c r="D2811" s="69">
        <f>D2812</f>
        <v>51200</v>
      </c>
      <c r="E2811" s="70">
        <f t="shared" si="668"/>
        <v>146.28571428571428</v>
      </c>
    </row>
    <row r="2812" spans="1:5" s="16" customFormat="1" ht="19.5" x14ac:dyDescent="0.2">
      <c r="A2812" s="68">
        <v>511000</v>
      </c>
      <c r="B2812" s="59" t="s">
        <v>272</v>
      </c>
      <c r="C2812" s="69">
        <f t="shared" ref="C2812" si="671">SUM(C2813:C2814)</f>
        <v>35000</v>
      </c>
      <c r="D2812" s="69">
        <f t="shared" ref="D2812" si="672">SUM(D2813:D2814)</f>
        <v>51200</v>
      </c>
      <c r="E2812" s="70">
        <f t="shared" si="668"/>
        <v>146.28571428571428</v>
      </c>
    </row>
    <row r="2813" spans="1:5" s="16" customFormat="1" ht="18.75" customHeight="1" x14ac:dyDescent="0.2">
      <c r="A2813" s="48">
        <v>511200</v>
      </c>
      <c r="B2813" s="49" t="s">
        <v>274</v>
      </c>
      <c r="C2813" s="57">
        <v>15000</v>
      </c>
      <c r="D2813" s="66">
        <v>20000</v>
      </c>
      <c r="E2813" s="67">
        <f t="shared" si="668"/>
        <v>133.33333333333331</v>
      </c>
    </row>
    <row r="2814" spans="1:5" s="16" customFormat="1" x14ac:dyDescent="0.2">
      <c r="A2814" s="48">
        <v>511300</v>
      </c>
      <c r="B2814" s="49" t="s">
        <v>275</v>
      </c>
      <c r="C2814" s="57">
        <v>20000</v>
      </c>
      <c r="D2814" s="66">
        <v>31200</v>
      </c>
      <c r="E2814" s="67">
        <f t="shared" si="668"/>
        <v>156</v>
      </c>
    </row>
    <row r="2815" spans="1:5" s="71" customFormat="1" ht="19.5" x14ac:dyDescent="0.2">
      <c r="A2815" s="68">
        <v>630000</v>
      </c>
      <c r="B2815" s="59" t="s">
        <v>305</v>
      </c>
      <c r="C2815" s="69">
        <f>C2816</f>
        <v>16100</v>
      </c>
      <c r="D2815" s="69">
        <f>D2816</f>
        <v>16200</v>
      </c>
      <c r="E2815" s="70">
        <f t="shared" si="668"/>
        <v>100.62111801242236</v>
      </c>
    </row>
    <row r="2816" spans="1:5" s="71" customFormat="1" ht="19.5" x14ac:dyDescent="0.2">
      <c r="A2816" s="68">
        <v>638000</v>
      </c>
      <c r="B2816" s="59" t="s">
        <v>314</v>
      </c>
      <c r="C2816" s="69">
        <f>C2817</f>
        <v>16100</v>
      </c>
      <c r="D2816" s="69">
        <f t="shared" ref="D2816" si="673">D2817</f>
        <v>16200</v>
      </c>
      <c r="E2816" s="70">
        <f t="shared" si="668"/>
        <v>100.62111801242236</v>
      </c>
    </row>
    <row r="2817" spans="1:5" s="16" customFormat="1" x14ac:dyDescent="0.2">
      <c r="A2817" s="48">
        <v>638100</v>
      </c>
      <c r="B2817" s="49" t="s">
        <v>315</v>
      </c>
      <c r="C2817" s="57">
        <v>16100</v>
      </c>
      <c r="D2817" s="66">
        <v>16200</v>
      </c>
      <c r="E2817" s="67">
        <f t="shared" si="668"/>
        <v>100.62111801242236</v>
      </c>
    </row>
    <row r="2818" spans="1:5" s="16" customFormat="1" x14ac:dyDescent="0.2">
      <c r="A2818" s="77"/>
      <c r="B2818" s="63" t="s">
        <v>324</v>
      </c>
      <c r="C2818" s="75">
        <f>C2795+C2811+C2815</f>
        <v>951700</v>
      </c>
      <c r="D2818" s="75">
        <f>D2795+D2811+D2815</f>
        <v>990300</v>
      </c>
      <c r="E2818" s="76">
        <f t="shared" si="668"/>
        <v>104.05589996847746</v>
      </c>
    </row>
    <row r="2819" spans="1:5" s="16" customFormat="1" x14ac:dyDescent="0.2">
      <c r="A2819" s="32"/>
      <c r="B2819" s="33"/>
      <c r="C2819" s="34"/>
      <c r="D2819" s="34"/>
      <c r="E2819" s="51"/>
    </row>
    <row r="2820" spans="1:5" s="16" customFormat="1" x14ac:dyDescent="0.2">
      <c r="A2820" s="45"/>
      <c r="B2820" s="33"/>
      <c r="C2820" s="66"/>
      <c r="D2820" s="66"/>
      <c r="E2820" s="67"/>
    </row>
    <row r="2821" spans="1:5" s="16" customFormat="1" ht="19.5" x14ac:dyDescent="0.2">
      <c r="A2821" s="48" t="s">
        <v>491</v>
      </c>
      <c r="B2821" s="59"/>
      <c r="C2821" s="66"/>
      <c r="D2821" s="66"/>
      <c r="E2821" s="67"/>
    </row>
    <row r="2822" spans="1:5" s="16" customFormat="1" ht="19.5" x14ac:dyDescent="0.2">
      <c r="A2822" s="48" t="s">
        <v>410</v>
      </c>
      <c r="B2822" s="59"/>
      <c r="C2822" s="66"/>
      <c r="D2822" s="66"/>
      <c r="E2822" s="67"/>
    </row>
    <row r="2823" spans="1:5" s="16" customFormat="1" ht="19.5" x14ac:dyDescent="0.2">
      <c r="A2823" s="48" t="s">
        <v>492</v>
      </c>
      <c r="B2823" s="59"/>
      <c r="C2823" s="66"/>
      <c r="D2823" s="66"/>
      <c r="E2823" s="67"/>
    </row>
    <row r="2824" spans="1:5" s="16" customFormat="1" ht="19.5" x14ac:dyDescent="0.2">
      <c r="A2824" s="48" t="s">
        <v>323</v>
      </c>
      <c r="B2824" s="59"/>
      <c r="C2824" s="66"/>
      <c r="D2824" s="66"/>
      <c r="E2824" s="67"/>
    </row>
    <row r="2825" spans="1:5" s="16" customFormat="1" x14ac:dyDescent="0.2">
      <c r="A2825" s="48"/>
      <c r="B2825" s="50"/>
      <c r="C2825" s="34"/>
      <c r="D2825" s="34"/>
      <c r="E2825" s="51"/>
    </row>
    <row r="2826" spans="1:5" s="16" customFormat="1" ht="19.5" x14ac:dyDescent="0.2">
      <c r="A2826" s="68">
        <v>410000</v>
      </c>
      <c r="B2826" s="53" t="s">
        <v>42</v>
      </c>
      <c r="C2826" s="69">
        <f t="shared" ref="C2826" si="674">C2827+C2832</f>
        <v>904700</v>
      </c>
      <c r="D2826" s="69">
        <f t="shared" ref="D2826" si="675">D2827+D2832</f>
        <v>950100</v>
      </c>
      <c r="E2826" s="70">
        <f t="shared" si="668"/>
        <v>105.01823808997457</v>
      </c>
    </row>
    <row r="2827" spans="1:5" s="16" customFormat="1" ht="19.5" x14ac:dyDescent="0.2">
      <c r="A2827" s="68">
        <v>411000</v>
      </c>
      <c r="B2827" s="53" t="s">
        <v>43</v>
      </c>
      <c r="C2827" s="69">
        <f t="shared" ref="C2827" si="676">SUM(C2828:C2831)</f>
        <v>686400</v>
      </c>
      <c r="D2827" s="69">
        <f t="shared" ref="D2827" si="677">SUM(D2828:D2831)</f>
        <v>744500</v>
      </c>
      <c r="E2827" s="70">
        <f t="shared" si="668"/>
        <v>108.46445221445222</v>
      </c>
    </row>
    <row r="2828" spans="1:5" s="16" customFormat="1" x14ac:dyDescent="0.2">
      <c r="A2828" s="48">
        <v>411100</v>
      </c>
      <c r="B2828" s="49" t="s">
        <v>44</v>
      </c>
      <c r="C2828" s="57">
        <v>639500</v>
      </c>
      <c r="D2828" s="66">
        <v>693000</v>
      </c>
      <c r="E2828" s="67">
        <f t="shared" si="668"/>
        <v>108.36591086786551</v>
      </c>
    </row>
    <row r="2829" spans="1:5" s="16" customFormat="1" ht="37.5" x14ac:dyDescent="0.2">
      <c r="A2829" s="48">
        <v>411200</v>
      </c>
      <c r="B2829" s="49" t="s">
        <v>45</v>
      </c>
      <c r="C2829" s="57">
        <v>27300</v>
      </c>
      <c r="D2829" s="66">
        <v>33600</v>
      </c>
      <c r="E2829" s="67">
        <f t="shared" si="668"/>
        <v>123.07692307692308</v>
      </c>
    </row>
    <row r="2830" spans="1:5" s="16" customFormat="1" ht="37.5" x14ac:dyDescent="0.2">
      <c r="A2830" s="48">
        <v>411300</v>
      </c>
      <c r="B2830" s="49" t="s">
        <v>46</v>
      </c>
      <c r="C2830" s="57">
        <v>4000</v>
      </c>
      <c r="D2830" s="66">
        <v>3000</v>
      </c>
      <c r="E2830" s="67">
        <f t="shared" si="668"/>
        <v>75</v>
      </c>
    </row>
    <row r="2831" spans="1:5" s="16" customFormat="1" x14ac:dyDescent="0.2">
      <c r="A2831" s="48">
        <v>411400</v>
      </c>
      <c r="B2831" s="49" t="s">
        <v>47</v>
      </c>
      <c r="C2831" s="57">
        <v>15600</v>
      </c>
      <c r="D2831" s="66">
        <v>14900</v>
      </c>
      <c r="E2831" s="67">
        <f t="shared" si="668"/>
        <v>95.512820512820511</v>
      </c>
    </row>
    <row r="2832" spans="1:5" s="16" customFormat="1" ht="19.5" x14ac:dyDescent="0.2">
      <c r="A2832" s="68">
        <v>412000</v>
      </c>
      <c r="B2832" s="59" t="s">
        <v>48</v>
      </c>
      <c r="C2832" s="69">
        <f>SUM(C2833:C2840)</f>
        <v>218300</v>
      </c>
      <c r="D2832" s="69">
        <f>SUM(D2833:D2840)</f>
        <v>205600</v>
      </c>
      <c r="E2832" s="70">
        <f t="shared" si="668"/>
        <v>94.182317911131477</v>
      </c>
    </row>
    <row r="2833" spans="1:5" s="16" customFormat="1" ht="37.5" x14ac:dyDescent="0.2">
      <c r="A2833" s="48">
        <v>412200</v>
      </c>
      <c r="B2833" s="49" t="s">
        <v>50</v>
      </c>
      <c r="C2833" s="57">
        <v>152000</v>
      </c>
      <c r="D2833" s="66">
        <v>132900</v>
      </c>
      <c r="E2833" s="67">
        <f t="shared" si="668"/>
        <v>87.434210526315795</v>
      </c>
    </row>
    <row r="2834" spans="1:5" s="16" customFormat="1" x14ac:dyDescent="0.2">
      <c r="A2834" s="48">
        <v>412300</v>
      </c>
      <c r="B2834" s="49" t="s">
        <v>51</v>
      </c>
      <c r="C2834" s="57">
        <v>22300</v>
      </c>
      <c r="D2834" s="66">
        <v>23000</v>
      </c>
      <c r="E2834" s="67">
        <f t="shared" si="668"/>
        <v>103.13901345291481</v>
      </c>
    </row>
    <row r="2835" spans="1:5" s="16" customFormat="1" x14ac:dyDescent="0.2">
      <c r="A2835" s="48">
        <v>412500</v>
      </c>
      <c r="B2835" s="49" t="s">
        <v>55</v>
      </c>
      <c r="C2835" s="57">
        <v>3500</v>
      </c>
      <c r="D2835" s="66">
        <v>4000</v>
      </c>
      <c r="E2835" s="67">
        <f t="shared" si="668"/>
        <v>114.28571428571428</v>
      </c>
    </row>
    <row r="2836" spans="1:5" s="16" customFormat="1" x14ac:dyDescent="0.2">
      <c r="A2836" s="48">
        <v>412600</v>
      </c>
      <c r="B2836" s="49" t="s">
        <v>56</v>
      </c>
      <c r="C2836" s="57">
        <v>2600</v>
      </c>
      <c r="D2836" s="66">
        <v>2600</v>
      </c>
      <c r="E2836" s="67">
        <f t="shared" si="668"/>
        <v>100</v>
      </c>
    </row>
    <row r="2837" spans="1:5" s="16" customFormat="1" x14ac:dyDescent="0.2">
      <c r="A2837" s="48">
        <v>412700</v>
      </c>
      <c r="B2837" s="49" t="s">
        <v>58</v>
      </c>
      <c r="C2837" s="57">
        <v>35000</v>
      </c>
      <c r="D2837" s="66">
        <v>40000</v>
      </c>
      <c r="E2837" s="67">
        <f t="shared" si="668"/>
        <v>114.28571428571428</v>
      </c>
    </row>
    <row r="2838" spans="1:5" s="16" customFormat="1" x14ac:dyDescent="0.2">
      <c r="A2838" s="48">
        <v>412900</v>
      </c>
      <c r="B2838" s="60" t="s">
        <v>74</v>
      </c>
      <c r="C2838" s="57">
        <v>400</v>
      </c>
      <c r="D2838" s="66">
        <v>400</v>
      </c>
      <c r="E2838" s="67">
        <f t="shared" si="668"/>
        <v>100</v>
      </c>
    </row>
    <row r="2839" spans="1:5" s="16" customFormat="1" x14ac:dyDescent="0.2">
      <c r="A2839" s="48">
        <v>412900</v>
      </c>
      <c r="B2839" s="60" t="s">
        <v>77</v>
      </c>
      <c r="C2839" s="57">
        <v>1200</v>
      </c>
      <c r="D2839" s="66">
        <v>1200</v>
      </c>
      <c r="E2839" s="67">
        <f t="shared" si="668"/>
        <v>100</v>
      </c>
    </row>
    <row r="2840" spans="1:5" s="16" customFormat="1" x14ac:dyDescent="0.2">
      <c r="A2840" s="48">
        <v>412900</v>
      </c>
      <c r="B2840" s="60" t="s">
        <v>78</v>
      </c>
      <c r="C2840" s="57">
        <v>1300</v>
      </c>
      <c r="D2840" s="66">
        <v>1500</v>
      </c>
      <c r="E2840" s="67">
        <f t="shared" si="668"/>
        <v>115.38461538461537</v>
      </c>
    </row>
    <row r="2841" spans="1:5" s="71" customFormat="1" ht="19.5" x14ac:dyDescent="0.2">
      <c r="A2841" s="68">
        <v>510000</v>
      </c>
      <c r="B2841" s="59" t="s">
        <v>271</v>
      </c>
      <c r="C2841" s="69">
        <f>C2842</f>
        <v>7000</v>
      </c>
      <c r="D2841" s="69">
        <f t="shared" ref="D2841" si="678">D2842</f>
        <v>7000</v>
      </c>
      <c r="E2841" s="70">
        <f t="shared" si="668"/>
        <v>100</v>
      </c>
    </row>
    <row r="2842" spans="1:5" s="71" customFormat="1" ht="19.5" x14ac:dyDescent="0.2">
      <c r="A2842" s="68">
        <v>511000</v>
      </c>
      <c r="B2842" s="59" t="s">
        <v>272</v>
      </c>
      <c r="C2842" s="69">
        <f t="shared" ref="C2842" si="679">SUM(C2843:C2844)</f>
        <v>7000</v>
      </c>
      <c r="D2842" s="69">
        <f t="shared" ref="D2842" si="680">SUM(D2843:D2844)</f>
        <v>7000</v>
      </c>
      <c r="E2842" s="70">
        <f t="shared" si="668"/>
        <v>100</v>
      </c>
    </row>
    <row r="2843" spans="1:5" s="16" customFormat="1" ht="37.5" x14ac:dyDescent="0.2">
      <c r="A2843" s="48">
        <v>511200</v>
      </c>
      <c r="B2843" s="49" t="s">
        <v>274</v>
      </c>
      <c r="C2843" s="57">
        <v>0</v>
      </c>
      <c r="D2843" s="66">
        <v>3000</v>
      </c>
      <c r="E2843" s="67">
        <v>0</v>
      </c>
    </row>
    <row r="2844" spans="1:5" s="16" customFormat="1" x14ac:dyDescent="0.2">
      <c r="A2844" s="48">
        <v>511300</v>
      </c>
      <c r="B2844" s="49" t="s">
        <v>275</v>
      </c>
      <c r="C2844" s="57">
        <v>7000</v>
      </c>
      <c r="D2844" s="66">
        <v>4000</v>
      </c>
      <c r="E2844" s="67">
        <f t="shared" si="668"/>
        <v>57.142857142857139</v>
      </c>
    </row>
    <row r="2845" spans="1:5" s="71" customFormat="1" ht="19.5" x14ac:dyDescent="0.2">
      <c r="A2845" s="68">
        <v>630000</v>
      </c>
      <c r="B2845" s="59" t="s">
        <v>305</v>
      </c>
      <c r="C2845" s="69">
        <f>C2846</f>
        <v>4400</v>
      </c>
      <c r="D2845" s="69">
        <f>D2846</f>
        <v>1200</v>
      </c>
      <c r="E2845" s="70">
        <f t="shared" si="668"/>
        <v>27.27272727272727</v>
      </c>
    </row>
    <row r="2846" spans="1:5" s="71" customFormat="1" ht="19.5" x14ac:dyDescent="0.2">
      <c r="A2846" s="68">
        <v>638000</v>
      </c>
      <c r="B2846" s="59" t="s">
        <v>314</v>
      </c>
      <c r="C2846" s="69">
        <f>C2847</f>
        <v>4400</v>
      </c>
      <c r="D2846" s="69">
        <f t="shared" ref="D2846" si="681">D2847</f>
        <v>1200</v>
      </c>
      <c r="E2846" s="70">
        <f t="shared" ref="E2846:E2905" si="682">D2846/C2846*100</f>
        <v>27.27272727272727</v>
      </c>
    </row>
    <row r="2847" spans="1:5" s="16" customFormat="1" x14ac:dyDescent="0.2">
      <c r="A2847" s="48">
        <v>638100</v>
      </c>
      <c r="B2847" s="49" t="s">
        <v>315</v>
      </c>
      <c r="C2847" s="57">
        <v>4400</v>
      </c>
      <c r="D2847" s="66">
        <v>1200</v>
      </c>
      <c r="E2847" s="67">
        <f t="shared" si="682"/>
        <v>27.27272727272727</v>
      </c>
    </row>
    <row r="2848" spans="1:5" s="16" customFormat="1" x14ac:dyDescent="0.2">
      <c r="A2848" s="77"/>
      <c r="B2848" s="63" t="s">
        <v>324</v>
      </c>
      <c r="C2848" s="75">
        <f>C2826+C2841+C2845</f>
        <v>916100</v>
      </c>
      <c r="D2848" s="75">
        <f>D2826+D2841+D2845</f>
        <v>958300</v>
      </c>
      <c r="E2848" s="76">
        <f t="shared" si="682"/>
        <v>104.60648400829604</v>
      </c>
    </row>
    <row r="2849" spans="1:5" s="16" customFormat="1" x14ac:dyDescent="0.2">
      <c r="A2849" s="32"/>
      <c r="B2849" s="33"/>
      <c r="C2849" s="34"/>
      <c r="D2849" s="34"/>
      <c r="E2849" s="51"/>
    </row>
    <row r="2850" spans="1:5" s="16" customFormat="1" x14ac:dyDescent="0.2">
      <c r="A2850" s="45"/>
      <c r="B2850" s="33"/>
      <c r="C2850" s="66"/>
      <c r="D2850" s="66"/>
      <c r="E2850" s="67"/>
    </row>
    <row r="2851" spans="1:5" s="16" customFormat="1" ht="19.5" x14ac:dyDescent="0.2">
      <c r="A2851" s="48" t="s">
        <v>493</v>
      </c>
      <c r="B2851" s="59"/>
      <c r="C2851" s="66"/>
      <c r="D2851" s="66"/>
      <c r="E2851" s="67"/>
    </row>
    <row r="2852" spans="1:5" s="16" customFormat="1" ht="19.5" x14ac:dyDescent="0.2">
      <c r="A2852" s="48" t="s">
        <v>410</v>
      </c>
      <c r="B2852" s="59"/>
      <c r="C2852" s="66"/>
      <c r="D2852" s="66"/>
      <c r="E2852" s="67"/>
    </row>
    <row r="2853" spans="1:5" s="16" customFormat="1" ht="19.5" x14ac:dyDescent="0.2">
      <c r="A2853" s="48" t="s">
        <v>494</v>
      </c>
      <c r="B2853" s="59"/>
      <c r="C2853" s="66"/>
      <c r="D2853" s="66"/>
      <c r="E2853" s="67"/>
    </row>
    <row r="2854" spans="1:5" s="16" customFormat="1" ht="19.5" x14ac:dyDescent="0.2">
      <c r="A2854" s="48" t="s">
        <v>323</v>
      </c>
      <c r="B2854" s="59"/>
      <c r="C2854" s="66"/>
      <c r="D2854" s="66"/>
      <c r="E2854" s="67"/>
    </row>
    <row r="2855" spans="1:5" s="16" customFormat="1" x14ac:dyDescent="0.2">
      <c r="A2855" s="48"/>
      <c r="B2855" s="50"/>
      <c r="C2855" s="34"/>
      <c r="D2855" s="34"/>
      <c r="E2855" s="51"/>
    </row>
    <row r="2856" spans="1:5" s="16" customFormat="1" ht="19.5" x14ac:dyDescent="0.2">
      <c r="A2856" s="68">
        <v>410000</v>
      </c>
      <c r="B2856" s="53" t="s">
        <v>42</v>
      </c>
      <c r="C2856" s="69">
        <f>C2857+C2862+C2872</f>
        <v>711200</v>
      </c>
      <c r="D2856" s="69">
        <f>D2857+D2862+D2872</f>
        <v>828400</v>
      </c>
      <c r="E2856" s="70">
        <f t="shared" si="682"/>
        <v>116.47919010123735</v>
      </c>
    </row>
    <row r="2857" spans="1:5" s="16" customFormat="1" ht="19.5" x14ac:dyDescent="0.2">
      <c r="A2857" s="68">
        <v>411000</v>
      </c>
      <c r="B2857" s="53" t="s">
        <v>43</v>
      </c>
      <c r="C2857" s="69">
        <f t="shared" ref="C2857" si="683">SUM(C2858:C2861)</f>
        <v>523900</v>
      </c>
      <c r="D2857" s="69">
        <f t="shared" ref="D2857" si="684">SUM(D2858:D2861)</f>
        <v>633900</v>
      </c>
      <c r="E2857" s="70">
        <f t="shared" si="682"/>
        <v>120.99637335369344</v>
      </c>
    </row>
    <row r="2858" spans="1:5" s="16" customFormat="1" x14ac:dyDescent="0.2">
      <c r="A2858" s="48">
        <v>411100</v>
      </c>
      <c r="B2858" s="49" t="s">
        <v>44</v>
      </c>
      <c r="C2858" s="57">
        <v>481400</v>
      </c>
      <c r="D2858" s="66">
        <v>590000</v>
      </c>
      <c r="E2858" s="67">
        <f t="shared" si="682"/>
        <v>122.55920232654758</v>
      </c>
    </row>
    <row r="2859" spans="1:5" s="16" customFormat="1" ht="37.5" x14ac:dyDescent="0.2">
      <c r="A2859" s="48">
        <v>411200</v>
      </c>
      <c r="B2859" s="49" t="s">
        <v>45</v>
      </c>
      <c r="C2859" s="57">
        <v>23600</v>
      </c>
      <c r="D2859" s="66">
        <v>28600</v>
      </c>
      <c r="E2859" s="67">
        <f t="shared" si="682"/>
        <v>121.18644067796612</v>
      </c>
    </row>
    <row r="2860" spans="1:5" s="16" customFormat="1" ht="37.5" x14ac:dyDescent="0.2">
      <c r="A2860" s="48">
        <v>411300</v>
      </c>
      <c r="B2860" s="49" t="s">
        <v>46</v>
      </c>
      <c r="C2860" s="57">
        <v>6000.0000000000009</v>
      </c>
      <c r="D2860" s="66">
        <v>5300</v>
      </c>
      <c r="E2860" s="67">
        <f t="shared" si="682"/>
        <v>88.333333333333314</v>
      </c>
    </row>
    <row r="2861" spans="1:5" s="16" customFormat="1" x14ac:dyDescent="0.2">
      <c r="A2861" s="48">
        <v>411400</v>
      </c>
      <c r="B2861" s="49" t="s">
        <v>47</v>
      </c>
      <c r="C2861" s="57">
        <v>12900</v>
      </c>
      <c r="D2861" s="66">
        <v>10000</v>
      </c>
      <c r="E2861" s="67">
        <f t="shared" si="682"/>
        <v>77.51937984496125</v>
      </c>
    </row>
    <row r="2862" spans="1:5" s="16" customFormat="1" ht="19.5" x14ac:dyDescent="0.2">
      <c r="A2862" s="68">
        <v>412000</v>
      </c>
      <c r="B2862" s="59" t="s">
        <v>48</v>
      </c>
      <c r="C2862" s="69">
        <f>SUM(C2863:C2871)</f>
        <v>185300</v>
      </c>
      <c r="D2862" s="69">
        <f>SUM(D2863:D2871)</f>
        <v>192500</v>
      </c>
      <c r="E2862" s="70">
        <f t="shared" si="682"/>
        <v>103.88559093362116</v>
      </c>
    </row>
    <row r="2863" spans="1:5" s="16" customFormat="1" ht="37.5" x14ac:dyDescent="0.2">
      <c r="A2863" s="48">
        <v>412200</v>
      </c>
      <c r="B2863" s="49" t="s">
        <v>50</v>
      </c>
      <c r="C2863" s="57">
        <v>106000</v>
      </c>
      <c r="D2863" s="66">
        <v>108000</v>
      </c>
      <c r="E2863" s="67">
        <f t="shared" si="682"/>
        <v>101.88679245283019</v>
      </c>
    </row>
    <row r="2864" spans="1:5" s="16" customFormat="1" x14ac:dyDescent="0.2">
      <c r="A2864" s="48">
        <v>412300</v>
      </c>
      <c r="B2864" s="49" t="s">
        <v>51</v>
      </c>
      <c r="C2864" s="57">
        <v>16200</v>
      </c>
      <c r="D2864" s="66">
        <v>18000</v>
      </c>
      <c r="E2864" s="67">
        <f t="shared" si="682"/>
        <v>111.11111111111111</v>
      </c>
    </row>
    <row r="2865" spans="1:5" s="16" customFormat="1" x14ac:dyDescent="0.2">
      <c r="A2865" s="48">
        <v>412500</v>
      </c>
      <c r="B2865" s="49" t="s">
        <v>55</v>
      </c>
      <c r="C2865" s="57">
        <v>6900</v>
      </c>
      <c r="D2865" s="66">
        <v>6700</v>
      </c>
      <c r="E2865" s="67">
        <f t="shared" si="682"/>
        <v>97.101449275362313</v>
      </c>
    </row>
    <row r="2866" spans="1:5" s="16" customFormat="1" x14ac:dyDescent="0.2">
      <c r="A2866" s="48">
        <v>412600</v>
      </c>
      <c r="B2866" s="49" t="s">
        <v>56</v>
      </c>
      <c r="C2866" s="57">
        <v>8300</v>
      </c>
      <c r="D2866" s="66">
        <v>8500</v>
      </c>
      <c r="E2866" s="67">
        <f t="shared" si="682"/>
        <v>102.40963855421687</v>
      </c>
    </row>
    <row r="2867" spans="1:5" s="16" customFormat="1" x14ac:dyDescent="0.2">
      <c r="A2867" s="48">
        <v>412700</v>
      </c>
      <c r="B2867" s="49" t="s">
        <v>58</v>
      </c>
      <c r="C2867" s="57">
        <v>40000</v>
      </c>
      <c r="D2867" s="66">
        <v>43000</v>
      </c>
      <c r="E2867" s="67">
        <f t="shared" si="682"/>
        <v>107.5</v>
      </c>
    </row>
    <row r="2868" spans="1:5" s="16" customFormat="1" x14ac:dyDescent="0.2">
      <c r="A2868" s="48">
        <v>412900</v>
      </c>
      <c r="B2868" s="60" t="s">
        <v>74</v>
      </c>
      <c r="C2868" s="57">
        <v>900</v>
      </c>
      <c r="D2868" s="66">
        <v>900</v>
      </c>
      <c r="E2868" s="67">
        <f t="shared" si="682"/>
        <v>100</v>
      </c>
    </row>
    <row r="2869" spans="1:5" s="16" customFormat="1" x14ac:dyDescent="0.2">
      <c r="A2869" s="48">
        <v>412900</v>
      </c>
      <c r="B2869" s="60" t="s">
        <v>75</v>
      </c>
      <c r="C2869" s="57">
        <v>4600</v>
      </c>
      <c r="D2869" s="66">
        <v>5000</v>
      </c>
      <c r="E2869" s="67">
        <f t="shared" si="682"/>
        <v>108.69565217391303</v>
      </c>
    </row>
    <row r="2870" spans="1:5" s="16" customFormat="1" x14ac:dyDescent="0.2">
      <c r="A2870" s="48">
        <v>412900</v>
      </c>
      <c r="B2870" s="60" t="s">
        <v>77</v>
      </c>
      <c r="C2870" s="57">
        <v>1200</v>
      </c>
      <c r="D2870" s="66">
        <v>1200</v>
      </c>
      <c r="E2870" s="67">
        <f t="shared" si="682"/>
        <v>100</v>
      </c>
    </row>
    <row r="2871" spans="1:5" s="16" customFormat="1" x14ac:dyDescent="0.2">
      <c r="A2871" s="48">
        <v>412900</v>
      </c>
      <c r="B2871" s="60" t="s">
        <v>78</v>
      </c>
      <c r="C2871" s="57">
        <v>1200</v>
      </c>
      <c r="D2871" s="66">
        <v>1200</v>
      </c>
      <c r="E2871" s="67">
        <f t="shared" si="682"/>
        <v>100</v>
      </c>
    </row>
    <row r="2872" spans="1:5" s="71" customFormat="1" ht="19.5" x14ac:dyDescent="0.2">
      <c r="A2872" s="68">
        <v>413000</v>
      </c>
      <c r="B2872" s="59" t="s">
        <v>99</v>
      </c>
      <c r="C2872" s="69">
        <f>C2873</f>
        <v>2000</v>
      </c>
      <c r="D2872" s="69">
        <f t="shared" ref="D2872" si="685">D2873</f>
        <v>2000</v>
      </c>
      <c r="E2872" s="70">
        <f t="shared" si="682"/>
        <v>100</v>
      </c>
    </row>
    <row r="2873" spans="1:5" s="16" customFormat="1" x14ac:dyDescent="0.2">
      <c r="A2873" s="48">
        <v>413900</v>
      </c>
      <c r="B2873" s="49" t="s">
        <v>108</v>
      </c>
      <c r="C2873" s="57">
        <v>2000</v>
      </c>
      <c r="D2873" s="66">
        <v>2000</v>
      </c>
      <c r="E2873" s="67">
        <f t="shared" si="682"/>
        <v>100</v>
      </c>
    </row>
    <row r="2874" spans="1:5" s="71" customFormat="1" ht="19.5" x14ac:dyDescent="0.2">
      <c r="A2874" s="68">
        <v>510000</v>
      </c>
      <c r="B2874" s="59" t="s">
        <v>271</v>
      </c>
      <c r="C2874" s="69">
        <f t="shared" ref="C2874:C2875" si="686">C2875</f>
        <v>32000</v>
      </c>
      <c r="D2874" s="69">
        <f t="shared" ref="D2874:D2875" si="687">D2875</f>
        <v>35000</v>
      </c>
      <c r="E2874" s="70">
        <f t="shared" si="682"/>
        <v>109.375</v>
      </c>
    </row>
    <row r="2875" spans="1:5" s="71" customFormat="1" ht="19.5" x14ac:dyDescent="0.2">
      <c r="A2875" s="68">
        <v>511000</v>
      </c>
      <c r="B2875" s="59" t="s">
        <v>272</v>
      </c>
      <c r="C2875" s="69">
        <f t="shared" si="686"/>
        <v>32000</v>
      </c>
      <c r="D2875" s="69">
        <f t="shared" si="687"/>
        <v>35000</v>
      </c>
      <c r="E2875" s="70">
        <f t="shared" si="682"/>
        <v>109.375</v>
      </c>
    </row>
    <row r="2876" spans="1:5" s="16" customFormat="1" x14ac:dyDescent="0.2">
      <c r="A2876" s="48">
        <v>511300</v>
      </c>
      <c r="B2876" s="49" t="s">
        <v>275</v>
      </c>
      <c r="C2876" s="57">
        <v>32000</v>
      </c>
      <c r="D2876" s="66">
        <v>35000</v>
      </c>
      <c r="E2876" s="67">
        <f t="shared" si="682"/>
        <v>109.375</v>
      </c>
    </row>
    <row r="2877" spans="1:5" s="71" customFormat="1" ht="19.5" x14ac:dyDescent="0.2">
      <c r="A2877" s="68">
        <v>630000</v>
      </c>
      <c r="B2877" s="59" t="s">
        <v>305</v>
      </c>
      <c r="C2877" s="69">
        <f>C2878</f>
        <v>6000</v>
      </c>
      <c r="D2877" s="69">
        <f>D2878</f>
        <v>4000</v>
      </c>
      <c r="E2877" s="70">
        <f t="shared" si="682"/>
        <v>66.666666666666657</v>
      </c>
    </row>
    <row r="2878" spans="1:5" s="71" customFormat="1" ht="19.5" x14ac:dyDescent="0.2">
      <c r="A2878" s="68">
        <v>638000</v>
      </c>
      <c r="B2878" s="59" t="s">
        <v>314</v>
      </c>
      <c r="C2878" s="69">
        <f>C2879</f>
        <v>6000</v>
      </c>
      <c r="D2878" s="69">
        <f t="shared" ref="D2878" si="688">D2879</f>
        <v>4000</v>
      </c>
      <c r="E2878" s="70">
        <f t="shared" si="682"/>
        <v>66.666666666666657</v>
      </c>
    </row>
    <row r="2879" spans="1:5" s="16" customFormat="1" x14ac:dyDescent="0.2">
      <c r="A2879" s="48">
        <v>638100</v>
      </c>
      <c r="B2879" s="49" t="s">
        <v>315</v>
      </c>
      <c r="C2879" s="57">
        <v>6000</v>
      </c>
      <c r="D2879" s="66">
        <v>4000</v>
      </c>
      <c r="E2879" s="67">
        <f t="shared" si="682"/>
        <v>66.666666666666657</v>
      </c>
    </row>
    <row r="2880" spans="1:5" s="16" customFormat="1" x14ac:dyDescent="0.2">
      <c r="A2880" s="77"/>
      <c r="B2880" s="63" t="s">
        <v>324</v>
      </c>
      <c r="C2880" s="75">
        <f>C2856+C2874+C2877</f>
        <v>749200</v>
      </c>
      <c r="D2880" s="75">
        <f>D2856+D2874+D2877</f>
        <v>867400</v>
      </c>
      <c r="E2880" s="76">
        <f t="shared" si="682"/>
        <v>115.77682861719167</v>
      </c>
    </row>
    <row r="2881" spans="1:5" s="16" customFormat="1" x14ac:dyDescent="0.2">
      <c r="A2881" s="32"/>
      <c r="B2881" s="33"/>
      <c r="C2881" s="34"/>
      <c r="D2881" s="34"/>
      <c r="E2881" s="51"/>
    </row>
    <row r="2882" spans="1:5" s="16" customFormat="1" x14ac:dyDescent="0.2">
      <c r="A2882" s="32"/>
      <c r="B2882" s="33"/>
      <c r="C2882" s="34"/>
      <c r="D2882" s="34"/>
      <c r="E2882" s="51"/>
    </row>
    <row r="2883" spans="1:5" s="16" customFormat="1" ht="19.5" x14ac:dyDescent="0.2">
      <c r="A2883" s="48" t="s">
        <v>495</v>
      </c>
      <c r="B2883" s="59"/>
      <c r="C2883" s="34"/>
      <c r="D2883" s="34"/>
      <c r="E2883" s="51"/>
    </row>
    <row r="2884" spans="1:5" s="16" customFormat="1" ht="19.5" x14ac:dyDescent="0.2">
      <c r="A2884" s="48" t="s">
        <v>410</v>
      </c>
      <c r="B2884" s="59"/>
      <c r="C2884" s="34"/>
      <c r="D2884" s="34"/>
      <c r="E2884" s="51"/>
    </row>
    <row r="2885" spans="1:5" s="16" customFormat="1" ht="19.5" x14ac:dyDescent="0.2">
      <c r="A2885" s="48" t="s">
        <v>496</v>
      </c>
      <c r="B2885" s="59"/>
      <c r="C2885" s="34"/>
      <c r="D2885" s="34"/>
      <c r="E2885" s="51"/>
    </row>
    <row r="2886" spans="1:5" s="16" customFormat="1" ht="19.5" x14ac:dyDescent="0.2">
      <c r="A2886" s="48" t="s">
        <v>323</v>
      </c>
      <c r="B2886" s="59"/>
      <c r="C2886" s="34"/>
      <c r="D2886" s="34"/>
      <c r="E2886" s="51"/>
    </row>
    <row r="2887" spans="1:5" s="16" customFormat="1" x14ac:dyDescent="0.2">
      <c r="A2887" s="48"/>
      <c r="B2887" s="50"/>
      <c r="C2887" s="34"/>
      <c r="D2887" s="34"/>
      <c r="E2887" s="51"/>
    </row>
    <row r="2888" spans="1:5" s="16" customFormat="1" ht="19.5" x14ac:dyDescent="0.2">
      <c r="A2888" s="68">
        <v>410000</v>
      </c>
      <c r="B2888" s="53" t="s">
        <v>42</v>
      </c>
      <c r="C2888" s="69">
        <f t="shared" ref="C2888" si="689">C2889+C2894</f>
        <v>764900</v>
      </c>
      <c r="D2888" s="69">
        <f t="shared" ref="D2888" si="690">D2889+D2894</f>
        <v>797500</v>
      </c>
      <c r="E2888" s="70">
        <f t="shared" si="682"/>
        <v>104.26199503203033</v>
      </c>
    </row>
    <row r="2889" spans="1:5" s="16" customFormat="1" ht="19.5" x14ac:dyDescent="0.2">
      <c r="A2889" s="68">
        <v>411000</v>
      </c>
      <c r="B2889" s="53" t="s">
        <v>43</v>
      </c>
      <c r="C2889" s="69">
        <f t="shared" ref="C2889" si="691">SUM(C2890:C2893)</f>
        <v>592100</v>
      </c>
      <c r="D2889" s="69">
        <f t="shared" ref="D2889" si="692">SUM(D2890:D2893)</f>
        <v>629300</v>
      </c>
      <c r="E2889" s="70">
        <f t="shared" si="682"/>
        <v>106.28272251308901</v>
      </c>
    </row>
    <row r="2890" spans="1:5" s="16" customFormat="1" x14ac:dyDescent="0.2">
      <c r="A2890" s="48">
        <v>411100</v>
      </c>
      <c r="B2890" s="49" t="s">
        <v>44</v>
      </c>
      <c r="C2890" s="57">
        <v>548500</v>
      </c>
      <c r="D2890" s="66">
        <v>586000</v>
      </c>
      <c r="E2890" s="67">
        <f t="shared" si="682"/>
        <v>106.83682771194165</v>
      </c>
    </row>
    <row r="2891" spans="1:5" s="16" customFormat="1" ht="37.5" x14ac:dyDescent="0.2">
      <c r="A2891" s="48">
        <v>411200</v>
      </c>
      <c r="B2891" s="49" t="s">
        <v>45</v>
      </c>
      <c r="C2891" s="57">
        <v>28800</v>
      </c>
      <c r="D2891" s="66">
        <v>32800</v>
      </c>
      <c r="E2891" s="67">
        <f t="shared" si="682"/>
        <v>113.88888888888889</v>
      </c>
    </row>
    <row r="2892" spans="1:5" s="16" customFormat="1" ht="37.5" x14ac:dyDescent="0.2">
      <c r="A2892" s="48">
        <v>411300</v>
      </c>
      <c r="B2892" s="49" t="s">
        <v>46</v>
      </c>
      <c r="C2892" s="57">
        <v>9500</v>
      </c>
      <c r="D2892" s="66">
        <v>8500</v>
      </c>
      <c r="E2892" s="67">
        <f t="shared" si="682"/>
        <v>89.473684210526315</v>
      </c>
    </row>
    <row r="2893" spans="1:5" s="16" customFormat="1" x14ac:dyDescent="0.2">
      <c r="A2893" s="48">
        <v>411400</v>
      </c>
      <c r="B2893" s="49" t="s">
        <v>47</v>
      </c>
      <c r="C2893" s="57">
        <v>5300</v>
      </c>
      <c r="D2893" s="66">
        <v>2000</v>
      </c>
      <c r="E2893" s="67">
        <f t="shared" si="682"/>
        <v>37.735849056603776</v>
      </c>
    </row>
    <row r="2894" spans="1:5" s="71" customFormat="1" ht="19.5" x14ac:dyDescent="0.2">
      <c r="A2894" s="68">
        <v>412000</v>
      </c>
      <c r="B2894" s="59" t="s">
        <v>48</v>
      </c>
      <c r="C2894" s="69">
        <f>SUM(C2895:C2904)</f>
        <v>172800</v>
      </c>
      <c r="D2894" s="69">
        <f>SUM(D2895:D2904)</f>
        <v>168200</v>
      </c>
      <c r="E2894" s="70">
        <f t="shared" si="682"/>
        <v>97.337962962962962</v>
      </c>
    </row>
    <row r="2895" spans="1:5" s="16" customFormat="1" ht="37.5" x14ac:dyDescent="0.2">
      <c r="A2895" s="48">
        <v>412200</v>
      </c>
      <c r="B2895" s="49" t="s">
        <v>50</v>
      </c>
      <c r="C2895" s="57">
        <v>97900</v>
      </c>
      <c r="D2895" s="66">
        <v>100000</v>
      </c>
      <c r="E2895" s="67">
        <f t="shared" si="682"/>
        <v>102.14504596527067</v>
      </c>
    </row>
    <row r="2896" spans="1:5" s="16" customFormat="1" x14ac:dyDescent="0.2">
      <c r="A2896" s="48">
        <v>412300</v>
      </c>
      <c r="B2896" s="49" t="s">
        <v>51</v>
      </c>
      <c r="C2896" s="57">
        <v>16000</v>
      </c>
      <c r="D2896" s="66">
        <v>17000</v>
      </c>
      <c r="E2896" s="67">
        <f t="shared" si="682"/>
        <v>106.25</v>
      </c>
    </row>
    <row r="2897" spans="1:5" s="16" customFormat="1" x14ac:dyDescent="0.2">
      <c r="A2897" s="48">
        <v>412500</v>
      </c>
      <c r="B2897" s="49" t="s">
        <v>55</v>
      </c>
      <c r="C2897" s="57">
        <v>6000</v>
      </c>
      <c r="D2897" s="66">
        <v>4000</v>
      </c>
      <c r="E2897" s="67">
        <f t="shared" si="682"/>
        <v>66.666666666666657</v>
      </c>
    </row>
    <row r="2898" spans="1:5" s="16" customFormat="1" x14ac:dyDescent="0.2">
      <c r="A2898" s="48">
        <v>412600</v>
      </c>
      <c r="B2898" s="49" t="s">
        <v>56</v>
      </c>
      <c r="C2898" s="57">
        <v>10499.999999999995</v>
      </c>
      <c r="D2898" s="66">
        <v>10000</v>
      </c>
      <c r="E2898" s="67">
        <f t="shared" si="682"/>
        <v>95.238095238095283</v>
      </c>
    </row>
    <row r="2899" spans="1:5" s="16" customFormat="1" x14ac:dyDescent="0.2">
      <c r="A2899" s="48">
        <v>412700</v>
      </c>
      <c r="B2899" s="49" t="s">
        <v>58</v>
      </c>
      <c r="C2899" s="57">
        <v>24500</v>
      </c>
      <c r="D2899" s="66">
        <v>25000</v>
      </c>
      <c r="E2899" s="67">
        <f t="shared" si="682"/>
        <v>102.04081632653062</v>
      </c>
    </row>
    <row r="2900" spans="1:5" s="16" customFormat="1" x14ac:dyDescent="0.2">
      <c r="A2900" s="48">
        <v>412900</v>
      </c>
      <c r="B2900" s="60" t="s">
        <v>74</v>
      </c>
      <c r="C2900" s="57">
        <v>1000</v>
      </c>
      <c r="D2900" s="66">
        <v>1000</v>
      </c>
      <c r="E2900" s="67">
        <f t="shared" si="682"/>
        <v>100</v>
      </c>
    </row>
    <row r="2901" spans="1:5" s="16" customFormat="1" x14ac:dyDescent="0.2">
      <c r="A2901" s="48">
        <v>412900</v>
      </c>
      <c r="B2901" s="60" t="s">
        <v>75</v>
      </c>
      <c r="C2901" s="57">
        <v>10800</v>
      </c>
      <c r="D2901" s="66">
        <v>7500</v>
      </c>
      <c r="E2901" s="67">
        <f t="shared" si="682"/>
        <v>69.444444444444443</v>
      </c>
    </row>
    <row r="2902" spans="1:5" s="16" customFormat="1" x14ac:dyDescent="0.2">
      <c r="A2902" s="48">
        <v>412900</v>
      </c>
      <c r="B2902" s="60" t="s">
        <v>77</v>
      </c>
      <c r="C2902" s="57">
        <v>4500</v>
      </c>
      <c r="D2902" s="66">
        <v>2000</v>
      </c>
      <c r="E2902" s="67">
        <f t="shared" si="682"/>
        <v>44.444444444444443</v>
      </c>
    </row>
    <row r="2903" spans="1:5" s="16" customFormat="1" x14ac:dyDescent="0.2">
      <c r="A2903" s="48">
        <v>412900</v>
      </c>
      <c r="B2903" s="60" t="s">
        <v>78</v>
      </c>
      <c r="C2903" s="57">
        <v>1200</v>
      </c>
      <c r="D2903" s="66">
        <v>1200</v>
      </c>
      <c r="E2903" s="67">
        <f t="shared" si="682"/>
        <v>100</v>
      </c>
    </row>
    <row r="2904" spans="1:5" s="16" customFormat="1" x14ac:dyDescent="0.2">
      <c r="A2904" s="48">
        <v>412900</v>
      </c>
      <c r="B2904" s="49" t="s">
        <v>80</v>
      </c>
      <c r="C2904" s="57">
        <v>400</v>
      </c>
      <c r="D2904" s="66">
        <v>500</v>
      </c>
      <c r="E2904" s="67">
        <f t="shared" si="682"/>
        <v>125</v>
      </c>
    </row>
    <row r="2905" spans="1:5" s="71" customFormat="1" ht="19.5" x14ac:dyDescent="0.2">
      <c r="A2905" s="68">
        <v>510000</v>
      </c>
      <c r="B2905" s="59" t="s">
        <v>271</v>
      </c>
      <c r="C2905" s="69">
        <f t="shared" ref="C2905:C2906" si="693">C2906</f>
        <v>15000</v>
      </c>
      <c r="D2905" s="69">
        <f t="shared" ref="D2905:D2906" si="694">D2906</f>
        <v>10000</v>
      </c>
      <c r="E2905" s="70">
        <f t="shared" si="682"/>
        <v>66.666666666666657</v>
      </c>
    </row>
    <row r="2906" spans="1:5" s="71" customFormat="1" ht="19.5" x14ac:dyDescent="0.2">
      <c r="A2906" s="68">
        <v>511000</v>
      </c>
      <c r="B2906" s="59" t="s">
        <v>272</v>
      </c>
      <c r="C2906" s="69">
        <f t="shared" si="693"/>
        <v>15000</v>
      </c>
      <c r="D2906" s="69">
        <f t="shared" si="694"/>
        <v>10000</v>
      </c>
      <c r="E2906" s="70">
        <f t="shared" ref="E2906:E2962" si="695">D2906/C2906*100</f>
        <v>66.666666666666657</v>
      </c>
    </row>
    <row r="2907" spans="1:5" s="16" customFormat="1" x14ac:dyDescent="0.2">
      <c r="A2907" s="48">
        <v>511300</v>
      </c>
      <c r="B2907" s="49" t="s">
        <v>275</v>
      </c>
      <c r="C2907" s="57">
        <v>15000</v>
      </c>
      <c r="D2907" s="66">
        <v>10000</v>
      </c>
      <c r="E2907" s="67">
        <f t="shared" si="695"/>
        <v>66.666666666666657</v>
      </c>
    </row>
    <row r="2908" spans="1:5" s="71" customFormat="1" ht="19.5" x14ac:dyDescent="0.2">
      <c r="A2908" s="68">
        <v>630000</v>
      </c>
      <c r="B2908" s="59" t="s">
        <v>305</v>
      </c>
      <c r="C2908" s="69">
        <f>C2909</f>
        <v>8900</v>
      </c>
      <c r="D2908" s="69">
        <f>D2909</f>
        <v>17500</v>
      </c>
      <c r="E2908" s="70">
        <f t="shared" si="695"/>
        <v>196.62921348314606</v>
      </c>
    </row>
    <row r="2909" spans="1:5" s="71" customFormat="1" ht="19.5" x14ac:dyDescent="0.2">
      <c r="A2909" s="68">
        <v>638000</v>
      </c>
      <c r="B2909" s="59" t="s">
        <v>314</v>
      </c>
      <c r="C2909" s="69">
        <f>C2910</f>
        <v>8900</v>
      </c>
      <c r="D2909" s="69">
        <f t="shared" ref="D2909" si="696">D2910</f>
        <v>17500</v>
      </c>
      <c r="E2909" s="70">
        <f t="shared" si="695"/>
        <v>196.62921348314606</v>
      </c>
    </row>
    <row r="2910" spans="1:5" s="16" customFormat="1" x14ac:dyDescent="0.2">
      <c r="A2910" s="48">
        <v>638100</v>
      </c>
      <c r="B2910" s="49" t="s">
        <v>315</v>
      </c>
      <c r="C2910" s="57">
        <v>8900</v>
      </c>
      <c r="D2910" s="66">
        <v>17500</v>
      </c>
      <c r="E2910" s="67">
        <f t="shared" si="695"/>
        <v>196.62921348314606</v>
      </c>
    </row>
    <row r="2911" spans="1:5" s="16" customFormat="1" x14ac:dyDescent="0.2">
      <c r="A2911" s="77"/>
      <c r="B2911" s="63" t="s">
        <v>324</v>
      </c>
      <c r="C2911" s="75">
        <f>C2888+C2905+C2908</f>
        <v>788800</v>
      </c>
      <c r="D2911" s="75">
        <f>D2888+D2905+D2908</f>
        <v>825000</v>
      </c>
      <c r="E2911" s="76">
        <f t="shared" si="695"/>
        <v>104.58924949290061</v>
      </c>
    </row>
    <row r="2912" spans="1:5" s="16" customFormat="1" x14ac:dyDescent="0.2">
      <c r="A2912" s="32"/>
      <c r="B2912" s="33"/>
      <c r="C2912" s="34"/>
      <c r="D2912" s="34"/>
      <c r="E2912" s="51"/>
    </row>
    <row r="2913" spans="1:5" s="16" customFormat="1" x14ac:dyDescent="0.2">
      <c r="A2913" s="45"/>
      <c r="B2913" s="33"/>
      <c r="C2913" s="66"/>
      <c r="D2913" s="66"/>
      <c r="E2913" s="67"/>
    </row>
    <row r="2914" spans="1:5" s="16" customFormat="1" ht="19.5" x14ac:dyDescent="0.2">
      <c r="A2914" s="48" t="s">
        <v>497</v>
      </c>
      <c r="B2914" s="59"/>
      <c r="C2914" s="66"/>
      <c r="D2914" s="66"/>
      <c r="E2914" s="67"/>
    </row>
    <row r="2915" spans="1:5" s="16" customFormat="1" ht="19.5" x14ac:dyDescent="0.2">
      <c r="A2915" s="48" t="s">
        <v>410</v>
      </c>
      <c r="B2915" s="59"/>
      <c r="C2915" s="66"/>
      <c r="D2915" s="66"/>
      <c r="E2915" s="67"/>
    </row>
    <row r="2916" spans="1:5" s="16" customFormat="1" ht="19.5" x14ac:dyDescent="0.2">
      <c r="A2916" s="48" t="s">
        <v>498</v>
      </c>
      <c r="B2916" s="59"/>
      <c r="C2916" s="66"/>
      <c r="D2916" s="66"/>
      <c r="E2916" s="67"/>
    </row>
    <row r="2917" spans="1:5" s="16" customFormat="1" ht="19.5" x14ac:dyDescent="0.2">
      <c r="A2917" s="48" t="s">
        <v>323</v>
      </c>
      <c r="B2917" s="59"/>
      <c r="C2917" s="66"/>
      <c r="D2917" s="66"/>
      <c r="E2917" s="67"/>
    </row>
    <row r="2918" spans="1:5" s="16" customFormat="1" x14ac:dyDescent="0.2">
      <c r="A2918" s="48"/>
      <c r="B2918" s="50"/>
      <c r="C2918" s="34"/>
      <c r="D2918" s="34"/>
      <c r="E2918" s="51"/>
    </row>
    <row r="2919" spans="1:5" s="16" customFormat="1" ht="19.5" x14ac:dyDescent="0.2">
      <c r="A2919" s="68">
        <v>410000</v>
      </c>
      <c r="B2919" s="53" t="s">
        <v>42</v>
      </c>
      <c r="C2919" s="69">
        <f t="shared" ref="C2919" si="697">C2920+C2925</f>
        <v>1149300</v>
      </c>
      <c r="D2919" s="69">
        <f t="shared" ref="D2919" si="698">D2920+D2925</f>
        <v>1242000</v>
      </c>
      <c r="E2919" s="70">
        <f t="shared" si="695"/>
        <v>108.06577916992953</v>
      </c>
    </row>
    <row r="2920" spans="1:5" s="16" customFormat="1" ht="19.5" x14ac:dyDescent="0.2">
      <c r="A2920" s="68">
        <v>411000</v>
      </c>
      <c r="B2920" s="53" t="s">
        <v>43</v>
      </c>
      <c r="C2920" s="69">
        <f t="shared" ref="C2920" si="699">SUM(C2921:C2924)</f>
        <v>955300</v>
      </c>
      <c r="D2920" s="69">
        <f t="shared" ref="D2920" si="700">SUM(D2921:D2924)</f>
        <v>1050000</v>
      </c>
      <c r="E2920" s="70">
        <f t="shared" si="695"/>
        <v>109.91311629854496</v>
      </c>
    </row>
    <row r="2921" spans="1:5" s="16" customFormat="1" x14ac:dyDescent="0.2">
      <c r="A2921" s="48">
        <v>411100</v>
      </c>
      <c r="B2921" s="49" t="s">
        <v>44</v>
      </c>
      <c r="C2921" s="57">
        <v>910800</v>
      </c>
      <c r="D2921" s="66">
        <v>1010000</v>
      </c>
      <c r="E2921" s="67">
        <f t="shared" si="695"/>
        <v>110.89152393500218</v>
      </c>
    </row>
    <row r="2922" spans="1:5" s="16" customFormat="1" ht="37.5" x14ac:dyDescent="0.2">
      <c r="A2922" s="48">
        <v>411200</v>
      </c>
      <c r="B2922" s="49" t="s">
        <v>45</v>
      </c>
      <c r="C2922" s="57">
        <v>18500</v>
      </c>
      <c r="D2922" s="66">
        <v>18000</v>
      </c>
      <c r="E2922" s="67">
        <f t="shared" si="695"/>
        <v>97.297297297297305</v>
      </c>
    </row>
    <row r="2923" spans="1:5" s="16" customFormat="1" ht="37.5" x14ac:dyDescent="0.2">
      <c r="A2923" s="48">
        <v>411300</v>
      </c>
      <c r="B2923" s="49" t="s">
        <v>46</v>
      </c>
      <c r="C2923" s="57">
        <v>8000</v>
      </c>
      <c r="D2923" s="66">
        <v>9000</v>
      </c>
      <c r="E2923" s="67">
        <f t="shared" si="695"/>
        <v>112.5</v>
      </c>
    </row>
    <row r="2924" spans="1:5" s="16" customFormat="1" x14ac:dyDescent="0.2">
      <c r="A2924" s="48">
        <v>411400</v>
      </c>
      <c r="B2924" s="49" t="s">
        <v>47</v>
      </c>
      <c r="C2924" s="57">
        <v>18000</v>
      </c>
      <c r="D2924" s="66">
        <v>13000</v>
      </c>
      <c r="E2924" s="67">
        <f t="shared" si="695"/>
        <v>72.222222222222214</v>
      </c>
    </row>
    <row r="2925" spans="1:5" s="16" customFormat="1" ht="19.5" x14ac:dyDescent="0.2">
      <c r="A2925" s="68">
        <v>412000</v>
      </c>
      <c r="B2925" s="59" t="s">
        <v>48</v>
      </c>
      <c r="C2925" s="69">
        <f>SUM(C2926:C2936)</f>
        <v>194000</v>
      </c>
      <c r="D2925" s="69">
        <f>SUM(D2926:D2936)</f>
        <v>192000</v>
      </c>
      <c r="E2925" s="70">
        <f t="shared" si="695"/>
        <v>98.969072164948457</v>
      </c>
    </row>
    <row r="2926" spans="1:5" s="16" customFormat="1" x14ac:dyDescent="0.2">
      <c r="A2926" s="48">
        <v>412100</v>
      </c>
      <c r="B2926" s="49" t="s">
        <v>49</v>
      </c>
      <c r="C2926" s="57">
        <v>58000</v>
      </c>
      <c r="D2926" s="66">
        <v>58000</v>
      </c>
      <c r="E2926" s="67">
        <f t="shared" si="695"/>
        <v>100</v>
      </c>
    </row>
    <row r="2927" spans="1:5" s="16" customFormat="1" ht="37.5" x14ac:dyDescent="0.2">
      <c r="A2927" s="48">
        <v>412200</v>
      </c>
      <c r="B2927" s="49" t="s">
        <v>50</v>
      </c>
      <c r="C2927" s="57">
        <v>45000</v>
      </c>
      <c r="D2927" s="66">
        <v>46000</v>
      </c>
      <c r="E2927" s="67">
        <f t="shared" si="695"/>
        <v>102.22222222222221</v>
      </c>
    </row>
    <row r="2928" spans="1:5" s="16" customFormat="1" x14ac:dyDescent="0.2">
      <c r="A2928" s="48">
        <v>412300</v>
      </c>
      <c r="B2928" s="49" t="s">
        <v>51</v>
      </c>
      <c r="C2928" s="57">
        <v>22000</v>
      </c>
      <c r="D2928" s="66">
        <v>20000</v>
      </c>
      <c r="E2928" s="67">
        <f t="shared" si="695"/>
        <v>90.909090909090907</v>
      </c>
    </row>
    <row r="2929" spans="1:5" s="16" customFormat="1" x14ac:dyDescent="0.2">
      <c r="A2929" s="48">
        <v>412500</v>
      </c>
      <c r="B2929" s="49" t="s">
        <v>55</v>
      </c>
      <c r="C2929" s="57">
        <v>15000</v>
      </c>
      <c r="D2929" s="66">
        <v>15000</v>
      </c>
      <c r="E2929" s="67">
        <f t="shared" si="695"/>
        <v>100</v>
      </c>
    </row>
    <row r="2930" spans="1:5" s="16" customFormat="1" x14ac:dyDescent="0.2">
      <c r="A2930" s="48">
        <v>412600</v>
      </c>
      <c r="B2930" s="49" t="s">
        <v>56</v>
      </c>
      <c r="C2930" s="57">
        <v>20000</v>
      </c>
      <c r="D2930" s="66">
        <v>19000</v>
      </c>
      <c r="E2930" s="67">
        <f t="shared" si="695"/>
        <v>95</v>
      </c>
    </row>
    <row r="2931" spans="1:5" s="16" customFormat="1" x14ac:dyDescent="0.2">
      <c r="A2931" s="48">
        <v>412700</v>
      </c>
      <c r="B2931" s="49" t="s">
        <v>58</v>
      </c>
      <c r="C2931" s="57">
        <v>15000</v>
      </c>
      <c r="D2931" s="66">
        <v>15000</v>
      </c>
      <c r="E2931" s="67">
        <f t="shared" si="695"/>
        <v>100</v>
      </c>
    </row>
    <row r="2932" spans="1:5" s="16" customFormat="1" x14ac:dyDescent="0.2">
      <c r="A2932" s="48">
        <v>412900</v>
      </c>
      <c r="B2932" s="60" t="s">
        <v>74</v>
      </c>
      <c r="C2932" s="57">
        <v>2500</v>
      </c>
      <c r="D2932" s="66">
        <v>2500</v>
      </c>
      <c r="E2932" s="67">
        <f t="shared" si="695"/>
        <v>100</v>
      </c>
    </row>
    <row r="2933" spans="1:5" s="16" customFormat="1" x14ac:dyDescent="0.2">
      <c r="A2933" s="48">
        <v>412900</v>
      </c>
      <c r="B2933" s="60" t="s">
        <v>75</v>
      </c>
      <c r="C2933" s="57">
        <v>10500</v>
      </c>
      <c r="D2933" s="66">
        <v>10500</v>
      </c>
      <c r="E2933" s="67">
        <f t="shared" si="695"/>
        <v>100</v>
      </c>
    </row>
    <row r="2934" spans="1:5" s="16" customFormat="1" x14ac:dyDescent="0.2">
      <c r="A2934" s="48">
        <v>412900</v>
      </c>
      <c r="B2934" s="60" t="s">
        <v>76</v>
      </c>
      <c r="C2934" s="57">
        <v>2000</v>
      </c>
      <c r="D2934" s="66">
        <v>2000</v>
      </c>
      <c r="E2934" s="67">
        <f t="shared" si="695"/>
        <v>100</v>
      </c>
    </row>
    <row r="2935" spans="1:5" s="16" customFormat="1" x14ac:dyDescent="0.2">
      <c r="A2935" s="48">
        <v>412900</v>
      </c>
      <c r="B2935" s="60" t="s">
        <v>77</v>
      </c>
      <c r="C2935" s="57">
        <v>2000</v>
      </c>
      <c r="D2935" s="66">
        <v>2000</v>
      </c>
      <c r="E2935" s="67">
        <f t="shared" si="695"/>
        <v>100</v>
      </c>
    </row>
    <row r="2936" spans="1:5" s="16" customFormat="1" x14ac:dyDescent="0.2">
      <c r="A2936" s="48">
        <v>412900</v>
      </c>
      <c r="B2936" s="60" t="s">
        <v>78</v>
      </c>
      <c r="C2936" s="57">
        <v>2000</v>
      </c>
      <c r="D2936" s="66">
        <v>2000</v>
      </c>
      <c r="E2936" s="67">
        <f t="shared" si="695"/>
        <v>100</v>
      </c>
    </row>
    <row r="2937" spans="1:5" s="16" customFormat="1" ht="19.5" x14ac:dyDescent="0.2">
      <c r="A2937" s="68">
        <v>510000</v>
      </c>
      <c r="B2937" s="59" t="s">
        <v>271</v>
      </c>
      <c r="C2937" s="69">
        <f>C2938</f>
        <v>5000</v>
      </c>
      <c r="D2937" s="69">
        <f>D2938</f>
        <v>25000</v>
      </c>
      <c r="E2937" s="70"/>
    </row>
    <row r="2938" spans="1:5" s="16" customFormat="1" ht="19.5" x14ac:dyDescent="0.2">
      <c r="A2938" s="68">
        <v>511000</v>
      </c>
      <c r="B2938" s="59" t="s">
        <v>272</v>
      </c>
      <c r="C2938" s="69">
        <f>SUM(C2939:C2939)</f>
        <v>5000</v>
      </c>
      <c r="D2938" s="69">
        <f t="shared" ref="D2938" si="701">SUM(D2939:D2939)</f>
        <v>25000</v>
      </c>
      <c r="E2938" s="70"/>
    </row>
    <row r="2939" spans="1:5" s="16" customFormat="1" x14ac:dyDescent="0.2">
      <c r="A2939" s="48">
        <v>511300</v>
      </c>
      <c r="B2939" s="49" t="s">
        <v>275</v>
      </c>
      <c r="C2939" s="57">
        <v>5000</v>
      </c>
      <c r="D2939" s="66">
        <v>25000</v>
      </c>
      <c r="E2939" s="67"/>
    </row>
    <row r="2940" spans="1:5" s="71" customFormat="1" ht="19.5" x14ac:dyDescent="0.2">
      <c r="A2940" s="68">
        <v>630000</v>
      </c>
      <c r="B2940" s="59" t="s">
        <v>305</v>
      </c>
      <c r="C2940" s="69">
        <f>C2941</f>
        <v>7000</v>
      </c>
      <c r="D2940" s="69">
        <f>D2941</f>
        <v>4000</v>
      </c>
      <c r="E2940" s="70">
        <f t="shared" si="695"/>
        <v>57.142857142857139</v>
      </c>
    </row>
    <row r="2941" spans="1:5" s="71" customFormat="1" ht="19.5" x14ac:dyDescent="0.2">
      <c r="A2941" s="68">
        <v>638000</v>
      </c>
      <c r="B2941" s="59" t="s">
        <v>314</v>
      </c>
      <c r="C2941" s="69">
        <f>C2942</f>
        <v>7000</v>
      </c>
      <c r="D2941" s="69">
        <f t="shared" ref="D2941" si="702">D2942</f>
        <v>4000</v>
      </c>
      <c r="E2941" s="70">
        <f t="shared" si="695"/>
        <v>57.142857142857139</v>
      </c>
    </row>
    <row r="2942" spans="1:5" s="16" customFormat="1" x14ac:dyDescent="0.2">
      <c r="A2942" s="48">
        <v>638100</v>
      </c>
      <c r="B2942" s="49" t="s">
        <v>315</v>
      </c>
      <c r="C2942" s="57">
        <v>7000</v>
      </c>
      <c r="D2942" s="66">
        <v>4000</v>
      </c>
      <c r="E2942" s="67">
        <f t="shared" si="695"/>
        <v>57.142857142857139</v>
      </c>
    </row>
    <row r="2943" spans="1:5" s="16" customFormat="1" x14ac:dyDescent="0.2">
      <c r="A2943" s="77"/>
      <c r="B2943" s="63" t="s">
        <v>324</v>
      </c>
      <c r="C2943" s="75">
        <f>C2919+C2937+C2940</f>
        <v>1161300</v>
      </c>
      <c r="D2943" s="75">
        <f>D2919+D2937+D2940</f>
        <v>1271000</v>
      </c>
      <c r="E2943" s="76">
        <f t="shared" si="695"/>
        <v>109.44631016963748</v>
      </c>
    </row>
    <row r="2944" spans="1:5" s="16" customFormat="1" x14ac:dyDescent="0.2">
      <c r="A2944" s="32"/>
      <c r="B2944" s="33"/>
      <c r="C2944" s="34"/>
      <c r="D2944" s="34"/>
      <c r="E2944" s="51"/>
    </row>
    <row r="2945" spans="1:5" s="16" customFormat="1" x14ac:dyDescent="0.2">
      <c r="A2945" s="45"/>
      <c r="B2945" s="33"/>
      <c r="C2945" s="66"/>
      <c r="D2945" s="66"/>
      <c r="E2945" s="67"/>
    </row>
    <row r="2946" spans="1:5" s="16" customFormat="1" ht="19.5" x14ac:dyDescent="0.2">
      <c r="A2946" s="48" t="s">
        <v>499</v>
      </c>
      <c r="B2946" s="59"/>
      <c r="C2946" s="66"/>
      <c r="D2946" s="66"/>
      <c r="E2946" s="67"/>
    </row>
    <row r="2947" spans="1:5" s="16" customFormat="1" ht="19.5" x14ac:dyDescent="0.2">
      <c r="A2947" s="48" t="s">
        <v>410</v>
      </c>
      <c r="B2947" s="59"/>
      <c r="C2947" s="66"/>
      <c r="D2947" s="66"/>
      <c r="E2947" s="67"/>
    </row>
    <row r="2948" spans="1:5" s="16" customFormat="1" ht="19.5" x14ac:dyDescent="0.2">
      <c r="A2948" s="48" t="s">
        <v>500</v>
      </c>
      <c r="B2948" s="59"/>
      <c r="C2948" s="66"/>
      <c r="D2948" s="66"/>
      <c r="E2948" s="67"/>
    </row>
    <row r="2949" spans="1:5" s="16" customFormat="1" ht="19.5" x14ac:dyDescent="0.2">
      <c r="A2949" s="48" t="s">
        <v>323</v>
      </c>
      <c r="B2949" s="59"/>
      <c r="C2949" s="66"/>
      <c r="D2949" s="66"/>
      <c r="E2949" s="67"/>
    </row>
    <row r="2950" spans="1:5" s="16" customFormat="1" x14ac:dyDescent="0.2">
      <c r="A2950" s="48"/>
      <c r="B2950" s="50"/>
      <c r="C2950" s="34"/>
      <c r="D2950" s="34"/>
      <c r="E2950" s="51"/>
    </row>
    <row r="2951" spans="1:5" s="16" customFormat="1" ht="19.5" x14ac:dyDescent="0.2">
      <c r="A2951" s="68">
        <v>410000</v>
      </c>
      <c r="B2951" s="53" t="s">
        <v>42</v>
      </c>
      <c r="C2951" s="69">
        <f>C2952+C2957+C2974+C2972</f>
        <v>1853100</v>
      </c>
      <c r="D2951" s="69">
        <f t="shared" ref="D2951" si="703">D2952+D2957+D2974+D2972</f>
        <v>1856200</v>
      </c>
      <c r="E2951" s="70">
        <f t="shared" si="695"/>
        <v>100.16728724839459</v>
      </c>
    </row>
    <row r="2952" spans="1:5" s="16" customFormat="1" ht="19.5" x14ac:dyDescent="0.2">
      <c r="A2952" s="68">
        <v>411000</v>
      </c>
      <c r="B2952" s="53" t="s">
        <v>43</v>
      </c>
      <c r="C2952" s="69">
        <f t="shared" ref="C2952" si="704">SUM(C2953:C2956)</f>
        <v>1007500</v>
      </c>
      <c r="D2952" s="69">
        <f t="shared" ref="D2952" si="705">SUM(D2953:D2956)</f>
        <v>1116900</v>
      </c>
      <c r="E2952" s="70">
        <f t="shared" si="695"/>
        <v>110.85856079404466</v>
      </c>
    </row>
    <row r="2953" spans="1:5" s="16" customFormat="1" x14ac:dyDescent="0.2">
      <c r="A2953" s="48">
        <v>411100</v>
      </c>
      <c r="B2953" s="49" t="s">
        <v>44</v>
      </c>
      <c r="C2953" s="57">
        <v>967500</v>
      </c>
      <c r="D2953" s="66">
        <v>1053000</v>
      </c>
      <c r="E2953" s="67">
        <f t="shared" si="695"/>
        <v>108.83720930232559</v>
      </c>
    </row>
    <row r="2954" spans="1:5" s="16" customFormat="1" ht="37.5" x14ac:dyDescent="0.2">
      <c r="A2954" s="48">
        <v>411200</v>
      </c>
      <c r="B2954" s="49" t="s">
        <v>45</v>
      </c>
      <c r="C2954" s="57">
        <v>30600.000000000004</v>
      </c>
      <c r="D2954" s="66">
        <v>38400</v>
      </c>
      <c r="E2954" s="67">
        <f t="shared" si="695"/>
        <v>125.49019607843135</v>
      </c>
    </row>
    <row r="2955" spans="1:5" s="16" customFormat="1" ht="37.5" x14ac:dyDescent="0.2">
      <c r="A2955" s="48">
        <v>411300</v>
      </c>
      <c r="B2955" s="49" t="s">
        <v>46</v>
      </c>
      <c r="C2955" s="57">
        <v>5700</v>
      </c>
      <c r="D2955" s="66">
        <v>9900</v>
      </c>
      <c r="E2955" s="67">
        <f t="shared" si="695"/>
        <v>173.68421052631581</v>
      </c>
    </row>
    <row r="2956" spans="1:5" s="16" customFormat="1" x14ac:dyDescent="0.2">
      <c r="A2956" s="48">
        <v>411400</v>
      </c>
      <c r="B2956" s="49" t="s">
        <v>47</v>
      </c>
      <c r="C2956" s="57">
        <v>3700</v>
      </c>
      <c r="D2956" s="66">
        <v>15600</v>
      </c>
      <c r="E2956" s="67"/>
    </row>
    <row r="2957" spans="1:5" s="16" customFormat="1" ht="19.5" x14ac:dyDescent="0.2">
      <c r="A2957" s="68">
        <v>412000</v>
      </c>
      <c r="B2957" s="59" t="s">
        <v>48</v>
      </c>
      <c r="C2957" s="69">
        <f>SUM(C2958:C2971)</f>
        <v>824100</v>
      </c>
      <c r="D2957" s="69">
        <f>SUM(D2958:D2971)</f>
        <v>738400</v>
      </c>
      <c r="E2957" s="70">
        <f t="shared" si="695"/>
        <v>89.600776604780975</v>
      </c>
    </row>
    <row r="2958" spans="1:5" s="16" customFormat="1" x14ac:dyDescent="0.2">
      <c r="A2958" s="48">
        <v>412100</v>
      </c>
      <c r="B2958" s="49" t="s">
        <v>49</v>
      </c>
      <c r="C2958" s="57">
        <v>3800</v>
      </c>
      <c r="D2958" s="66">
        <v>3800</v>
      </c>
      <c r="E2958" s="67">
        <f t="shared" si="695"/>
        <v>100</v>
      </c>
    </row>
    <row r="2959" spans="1:5" s="16" customFormat="1" ht="37.5" x14ac:dyDescent="0.2">
      <c r="A2959" s="48">
        <v>412200</v>
      </c>
      <c r="B2959" s="49" t="s">
        <v>50</v>
      </c>
      <c r="C2959" s="57">
        <v>29500</v>
      </c>
      <c r="D2959" s="66">
        <v>31000</v>
      </c>
      <c r="E2959" s="67">
        <f t="shared" si="695"/>
        <v>105.08474576271188</v>
      </c>
    </row>
    <row r="2960" spans="1:5" s="16" customFormat="1" x14ac:dyDescent="0.2">
      <c r="A2960" s="48">
        <v>412300</v>
      </c>
      <c r="B2960" s="49" t="s">
        <v>51</v>
      </c>
      <c r="C2960" s="57">
        <v>21800</v>
      </c>
      <c r="D2960" s="66">
        <v>20800</v>
      </c>
      <c r="E2960" s="67">
        <f t="shared" si="695"/>
        <v>95.412844036697251</v>
      </c>
    </row>
    <row r="2961" spans="1:5" s="16" customFormat="1" x14ac:dyDescent="0.2">
      <c r="A2961" s="48">
        <v>412500</v>
      </c>
      <c r="B2961" s="49" t="s">
        <v>55</v>
      </c>
      <c r="C2961" s="57">
        <v>16700</v>
      </c>
      <c r="D2961" s="66">
        <v>18000</v>
      </c>
      <c r="E2961" s="67">
        <f t="shared" si="695"/>
        <v>107.78443113772455</v>
      </c>
    </row>
    <row r="2962" spans="1:5" s="16" customFormat="1" x14ac:dyDescent="0.2">
      <c r="A2962" s="48">
        <v>412600</v>
      </c>
      <c r="B2962" s="49" t="s">
        <v>56</v>
      </c>
      <c r="C2962" s="57">
        <v>29500</v>
      </c>
      <c r="D2962" s="66">
        <v>31000</v>
      </c>
      <c r="E2962" s="67">
        <f t="shared" si="695"/>
        <v>105.08474576271188</v>
      </c>
    </row>
    <row r="2963" spans="1:5" s="16" customFormat="1" x14ac:dyDescent="0.2">
      <c r="A2963" s="48">
        <v>412700</v>
      </c>
      <c r="B2963" s="49" t="s">
        <v>58</v>
      </c>
      <c r="C2963" s="57">
        <v>24300</v>
      </c>
      <c r="D2963" s="66">
        <v>19000</v>
      </c>
      <c r="E2963" s="67">
        <f t="shared" ref="E2963:E3016" si="706">D2963/C2963*100</f>
        <v>78.189300411522638</v>
      </c>
    </row>
    <row r="2964" spans="1:5" s="16" customFormat="1" x14ac:dyDescent="0.2">
      <c r="A2964" s="48">
        <v>412900</v>
      </c>
      <c r="B2964" s="49" t="s">
        <v>74</v>
      </c>
      <c r="C2964" s="57">
        <v>1500</v>
      </c>
      <c r="D2964" s="66">
        <v>2000</v>
      </c>
      <c r="E2964" s="67">
        <f t="shared" si="706"/>
        <v>133.33333333333331</v>
      </c>
    </row>
    <row r="2965" spans="1:5" s="16" customFormat="1" x14ac:dyDescent="0.2">
      <c r="A2965" s="48">
        <v>412900</v>
      </c>
      <c r="B2965" s="60" t="s">
        <v>75</v>
      </c>
      <c r="C2965" s="57">
        <v>96100</v>
      </c>
      <c r="D2965" s="66">
        <v>99000</v>
      </c>
      <c r="E2965" s="67">
        <f t="shared" si="706"/>
        <v>103.01768990634757</v>
      </c>
    </row>
    <row r="2966" spans="1:5" s="16" customFormat="1" x14ac:dyDescent="0.2">
      <c r="A2966" s="48">
        <v>412900</v>
      </c>
      <c r="B2966" s="60" t="s">
        <v>76</v>
      </c>
      <c r="C2966" s="57">
        <v>4800</v>
      </c>
      <c r="D2966" s="66">
        <v>4800</v>
      </c>
      <c r="E2966" s="67">
        <f t="shared" si="706"/>
        <v>100</v>
      </c>
    </row>
    <row r="2967" spans="1:5" s="16" customFormat="1" x14ac:dyDescent="0.2">
      <c r="A2967" s="48">
        <v>412900</v>
      </c>
      <c r="B2967" s="60" t="s">
        <v>77</v>
      </c>
      <c r="C2967" s="57">
        <v>1100</v>
      </c>
      <c r="D2967" s="66">
        <v>2000</v>
      </c>
      <c r="E2967" s="67">
        <f t="shared" si="706"/>
        <v>181.81818181818181</v>
      </c>
    </row>
    <row r="2968" spans="1:5" s="16" customFormat="1" x14ac:dyDescent="0.2">
      <c r="A2968" s="48">
        <v>412900</v>
      </c>
      <c r="B2968" s="60" t="s">
        <v>78</v>
      </c>
      <c r="C2968" s="57">
        <v>1999.9999999999998</v>
      </c>
      <c r="D2968" s="66">
        <v>2000</v>
      </c>
      <c r="E2968" s="67">
        <f t="shared" si="706"/>
        <v>100.00000000000003</v>
      </c>
    </row>
    <row r="2969" spans="1:5" s="16" customFormat="1" x14ac:dyDescent="0.2">
      <c r="A2969" s="48">
        <v>412900</v>
      </c>
      <c r="B2969" s="49" t="s">
        <v>80</v>
      </c>
      <c r="C2969" s="57">
        <v>5000</v>
      </c>
      <c r="D2969" s="66">
        <v>5000</v>
      </c>
      <c r="E2969" s="67">
        <f t="shared" si="706"/>
        <v>100</v>
      </c>
    </row>
    <row r="2970" spans="1:5" s="16" customFormat="1" x14ac:dyDescent="0.2">
      <c r="A2970" s="48">
        <v>412900</v>
      </c>
      <c r="B2970" s="60" t="s">
        <v>83</v>
      </c>
      <c r="C2970" s="57">
        <v>300000</v>
      </c>
      <c r="D2970" s="66">
        <v>300000</v>
      </c>
      <c r="E2970" s="67">
        <f t="shared" si="706"/>
        <v>100</v>
      </c>
    </row>
    <row r="2971" spans="1:5" s="16" customFormat="1" x14ac:dyDescent="0.2">
      <c r="A2971" s="48">
        <v>412900</v>
      </c>
      <c r="B2971" s="60" t="s">
        <v>668</v>
      </c>
      <c r="C2971" s="57">
        <v>288000</v>
      </c>
      <c r="D2971" s="66">
        <v>200000</v>
      </c>
      <c r="E2971" s="67">
        <f t="shared" si="706"/>
        <v>69.444444444444443</v>
      </c>
    </row>
    <row r="2972" spans="1:5" s="71" customFormat="1" ht="19.5" x14ac:dyDescent="0.2">
      <c r="A2972" s="68">
        <v>415000</v>
      </c>
      <c r="B2972" s="53" t="s">
        <v>123</v>
      </c>
      <c r="C2972" s="69">
        <f>C2973</f>
        <v>20000</v>
      </c>
      <c r="D2972" s="69">
        <f t="shared" ref="D2972" si="707">D2973</f>
        <v>0</v>
      </c>
      <c r="E2972" s="70">
        <f t="shared" si="706"/>
        <v>0</v>
      </c>
    </row>
    <row r="2973" spans="1:5" s="16" customFormat="1" x14ac:dyDescent="0.2">
      <c r="A2973" s="48">
        <v>415200</v>
      </c>
      <c r="B2973" s="60" t="s">
        <v>346</v>
      </c>
      <c r="C2973" s="57">
        <v>20000</v>
      </c>
      <c r="D2973" s="66">
        <v>0</v>
      </c>
      <c r="E2973" s="67">
        <f t="shared" si="706"/>
        <v>0</v>
      </c>
    </row>
    <row r="2974" spans="1:5" s="71" customFormat="1" ht="39" x14ac:dyDescent="0.2">
      <c r="A2974" s="68">
        <v>418000</v>
      </c>
      <c r="B2974" s="59" t="s">
        <v>214</v>
      </c>
      <c r="C2974" s="69">
        <f>C2975</f>
        <v>1500</v>
      </c>
      <c r="D2974" s="69">
        <f t="shared" ref="D2974" si="708">D2975</f>
        <v>900</v>
      </c>
      <c r="E2974" s="70">
        <f t="shared" si="706"/>
        <v>60</v>
      </c>
    </row>
    <row r="2975" spans="1:5" s="16" customFormat="1" x14ac:dyDescent="0.2">
      <c r="A2975" s="48">
        <v>418400</v>
      </c>
      <c r="B2975" s="49" t="s">
        <v>216</v>
      </c>
      <c r="C2975" s="57">
        <v>1500</v>
      </c>
      <c r="D2975" s="66">
        <v>900</v>
      </c>
      <c r="E2975" s="67">
        <f t="shared" si="706"/>
        <v>60</v>
      </c>
    </row>
    <row r="2976" spans="1:5" s="71" customFormat="1" ht="19.5" x14ac:dyDescent="0.2">
      <c r="A2976" s="68">
        <v>480000</v>
      </c>
      <c r="B2976" s="59" t="s">
        <v>218</v>
      </c>
      <c r="C2976" s="69">
        <f t="shared" ref="C2976:C2977" si="709">C2977</f>
        <v>80000</v>
      </c>
      <c r="D2976" s="69">
        <f t="shared" ref="D2976:D2977" si="710">D2977</f>
        <v>80000</v>
      </c>
      <c r="E2976" s="70">
        <f t="shared" si="706"/>
        <v>100</v>
      </c>
    </row>
    <row r="2977" spans="1:5" s="71" customFormat="1" ht="19.5" x14ac:dyDescent="0.2">
      <c r="A2977" s="68">
        <v>488000</v>
      </c>
      <c r="B2977" s="59" t="s">
        <v>29</v>
      </c>
      <c r="C2977" s="69">
        <f t="shared" si="709"/>
        <v>80000</v>
      </c>
      <c r="D2977" s="69">
        <f t="shared" si="710"/>
        <v>80000</v>
      </c>
      <c r="E2977" s="70">
        <f t="shared" si="706"/>
        <v>100</v>
      </c>
    </row>
    <row r="2978" spans="1:5" s="16" customFormat="1" ht="37.5" x14ac:dyDescent="0.2">
      <c r="A2978" s="48">
        <v>488100</v>
      </c>
      <c r="B2978" s="49" t="s">
        <v>254</v>
      </c>
      <c r="C2978" s="57">
        <v>80000</v>
      </c>
      <c r="D2978" s="66">
        <v>80000</v>
      </c>
      <c r="E2978" s="67">
        <f t="shared" si="706"/>
        <v>100</v>
      </c>
    </row>
    <row r="2979" spans="1:5" s="16" customFormat="1" ht="19.5" x14ac:dyDescent="0.2">
      <c r="A2979" s="68">
        <v>510000</v>
      </c>
      <c r="B2979" s="59" t="s">
        <v>271</v>
      </c>
      <c r="C2979" s="69">
        <f>C2980+C2982</f>
        <v>56000</v>
      </c>
      <c r="D2979" s="69">
        <f>D2980+D2982</f>
        <v>15400</v>
      </c>
      <c r="E2979" s="70">
        <f t="shared" si="706"/>
        <v>27.500000000000004</v>
      </c>
    </row>
    <row r="2980" spans="1:5" s="16" customFormat="1" ht="19.5" x14ac:dyDescent="0.2">
      <c r="A2980" s="68">
        <v>511000</v>
      </c>
      <c r="B2980" s="59" t="s">
        <v>272</v>
      </c>
      <c r="C2980" s="69">
        <f>SUM(C2981:C2981)</f>
        <v>53000</v>
      </c>
      <c r="D2980" s="69">
        <f>SUM(D2981:D2981)</f>
        <v>12400</v>
      </c>
      <c r="E2980" s="70">
        <f t="shared" si="706"/>
        <v>23.39622641509434</v>
      </c>
    </row>
    <row r="2981" spans="1:5" s="16" customFormat="1" x14ac:dyDescent="0.2">
      <c r="A2981" s="48">
        <v>511300</v>
      </c>
      <c r="B2981" s="49" t="s">
        <v>275</v>
      </c>
      <c r="C2981" s="57">
        <v>53000</v>
      </c>
      <c r="D2981" s="66">
        <v>12400</v>
      </c>
      <c r="E2981" s="67">
        <f t="shared" si="706"/>
        <v>23.39622641509434</v>
      </c>
    </row>
    <row r="2982" spans="1:5" s="71" customFormat="1" ht="19.5" x14ac:dyDescent="0.2">
      <c r="A2982" s="68">
        <v>516000</v>
      </c>
      <c r="B2982" s="59" t="s">
        <v>284</v>
      </c>
      <c r="C2982" s="69">
        <f>C2983</f>
        <v>3000</v>
      </c>
      <c r="D2982" s="69">
        <f t="shared" ref="D2982" si="711">D2983</f>
        <v>3000</v>
      </c>
      <c r="E2982" s="70">
        <f t="shared" si="706"/>
        <v>100</v>
      </c>
    </row>
    <row r="2983" spans="1:5" s="16" customFormat="1" x14ac:dyDescent="0.2">
      <c r="A2983" s="48">
        <v>516100</v>
      </c>
      <c r="B2983" s="49" t="s">
        <v>284</v>
      </c>
      <c r="C2983" s="57">
        <v>3000</v>
      </c>
      <c r="D2983" s="66">
        <v>3000</v>
      </c>
      <c r="E2983" s="67">
        <f t="shared" si="706"/>
        <v>100</v>
      </c>
    </row>
    <row r="2984" spans="1:5" s="71" customFormat="1" ht="19.5" x14ac:dyDescent="0.2">
      <c r="A2984" s="68">
        <v>630000</v>
      </c>
      <c r="B2984" s="59" t="s">
        <v>305</v>
      </c>
      <c r="C2984" s="69">
        <f>C2985</f>
        <v>400</v>
      </c>
      <c r="D2984" s="69">
        <f>D2985</f>
        <v>0</v>
      </c>
      <c r="E2984" s="70">
        <f t="shared" si="706"/>
        <v>0</v>
      </c>
    </row>
    <row r="2985" spans="1:5" s="71" customFormat="1" ht="19.5" x14ac:dyDescent="0.2">
      <c r="A2985" s="68">
        <v>638000</v>
      </c>
      <c r="B2985" s="59" t="s">
        <v>314</v>
      </c>
      <c r="C2985" s="54">
        <f t="shared" ref="C2985:D2985" si="712">+C2986</f>
        <v>400</v>
      </c>
      <c r="D2985" s="69">
        <f t="shared" si="712"/>
        <v>0</v>
      </c>
      <c r="E2985" s="70">
        <f t="shared" si="706"/>
        <v>0</v>
      </c>
    </row>
    <row r="2986" spans="1:5" s="16" customFormat="1" x14ac:dyDescent="0.2">
      <c r="A2986" s="48">
        <v>638100</v>
      </c>
      <c r="B2986" s="49" t="s">
        <v>315</v>
      </c>
      <c r="C2986" s="57">
        <v>400</v>
      </c>
      <c r="D2986" s="66">
        <v>0</v>
      </c>
      <c r="E2986" s="67">
        <f t="shared" si="706"/>
        <v>0</v>
      </c>
    </row>
    <row r="2987" spans="1:5" s="16" customFormat="1" x14ac:dyDescent="0.2">
      <c r="A2987" s="24"/>
      <c r="B2987" s="63" t="s">
        <v>324</v>
      </c>
      <c r="C2987" s="75">
        <f>C2951+C2979+C2976+C2984</f>
        <v>1989500</v>
      </c>
      <c r="D2987" s="75">
        <f>D2951+D2979+D2976+D2984</f>
        <v>1951600</v>
      </c>
      <c r="E2987" s="76">
        <f t="shared" si="706"/>
        <v>98.094998743402869</v>
      </c>
    </row>
    <row r="2988" spans="1:5" s="16" customFormat="1" x14ac:dyDescent="0.2">
      <c r="A2988" s="28"/>
      <c r="B2988" s="33"/>
      <c r="C2988" s="34"/>
      <c r="D2988" s="34"/>
      <c r="E2988" s="51"/>
    </row>
    <row r="2989" spans="1:5" s="16" customFormat="1" x14ac:dyDescent="0.2">
      <c r="A2989" s="45"/>
      <c r="B2989" s="33"/>
      <c r="C2989" s="66"/>
      <c r="D2989" s="66"/>
      <c r="E2989" s="67"/>
    </row>
    <row r="2990" spans="1:5" s="16" customFormat="1" ht="19.5" x14ac:dyDescent="0.2">
      <c r="A2990" s="48" t="s">
        <v>501</v>
      </c>
      <c r="B2990" s="59"/>
      <c r="C2990" s="66"/>
      <c r="D2990" s="66"/>
      <c r="E2990" s="67"/>
    </row>
    <row r="2991" spans="1:5" s="16" customFormat="1" ht="19.5" x14ac:dyDescent="0.2">
      <c r="A2991" s="48" t="s">
        <v>410</v>
      </c>
      <c r="B2991" s="59"/>
      <c r="C2991" s="66"/>
      <c r="D2991" s="66"/>
      <c r="E2991" s="67"/>
    </row>
    <row r="2992" spans="1:5" s="16" customFormat="1" ht="19.5" x14ac:dyDescent="0.2">
      <c r="A2992" s="48" t="s">
        <v>502</v>
      </c>
      <c r="B2992" s="59"/>
      <c r="C2992" s="66"/>
      <c r="D2992" s="66"/>
      <c r="E2992" s="67"/>
    </row>
    <row r="2993" spans="1:5" s="16" customFormat="1" ht="19.5" x14ac:dyDescent="0.2">
      <c r="A2993" s="48" t="s">
        <v>323</v>
      </c>
      <c r="B2993" s="59"/>
      <c r="C2993" s="66"/>
      <c r="D2993" s="66"/>
      <c r="E2993" s="67"/>
    </row>
    <row r="2994" spans="1:5" s="16" customFormat="1" x14ac:dyDescent="0.2">
      <c r="A2994" s="48"/>
      <c r="B2994" s="50"/>
      <c r="C2994" s="34"/>
      <c r="D2994" s="34"/>
      <c r="E2994" s="51"/>
    </row>
    <row r="2995" spans="1:5" s="16" customFormat="1" ht="19.5" x14ac:dyDescent="0.2">
      <c r="A2995" s="68">
        <v>410000</v>
      </c>
      <c r="B2995" s="53" t="s">
        <v>42</v>
      </c>
      <c r="C2995" s="69">
        <f t="shared" ref="C2995" si="713">C2996+C3001</f>
        <v>469600</v>
      </c>
      <c r="D2995" s="69">
        <f t="shared" ref="D2995" si="714">D2996+D3001</f>
        <v>514000</v>
      </c>
      <c r="E2995" s="70">
        <f t="shared" si="706"/>
        <v>109.45485519591141</v>
      </c>
    </row>
    <row r="2996" spans="1:5" s="16" customFormat="1" ht="19.5" x14ac:dyDescent="0.2">
      <c r="A2996" s="68">
        <v>411000</v>
      </c>
      <c r="B2996" s="53" t="s">
        <v>43</v>
      </c>
      <c r="C2996" s="69">
        <f t="shared" ref="C2996" si="715">SUM(C2997:C3000)</f>
        <v>413400</v>
      </c>
      <c r="D2996" s="69">
        <f t="shared" ref="D2996" si="716">SUM(D2997:D3000)</f>
        <v>458400</v>
      </c>
      <c r="E2996" s="70">
        <f t="shared" si="706"/>
        <v>110.88534107402033</v>
      </c>
    </row>
    <row r="2997" spans="1:5" s="16" customFormat="1" x14ac:dyDescent="0.2">
      <c r="A2997" s="48">
        <v>411100</v>
      </c>
      <c r="B2997" s="49" t="s">
        <v>44</v>
      </c>
      <c r="C2997" s="57">
        <v>388000</v>
      </c>
      <c r="D2997" s="66">
        <v>430000</v>
      </c>
      <c r="E2997" s="67">
        <f t="shared" si="706"/>
        <v>110.82474226804125</v>
      </c>
    </row>
    <row r="2998" spans="1:5" s="16" customFormat="1" ht="37.5" x14ac:dyDescent="0.2">
      <c r="A2998" s="48">
        <v>411200</v>
      </c>
      <c r="B2998" s="49" t="s">
        <v>45</v>
      </c>
      <c r="C2998" s="57">
        <v>21000</v>
      </c>
      <c r="D2998" s="66">
        <v>24100</v>
      </c>
      <c r="E2998" s="67">
        <f t="shared" si="706"/>
        <v>114.76190476190476</v>
      </c>
    </row>
    <row r="2999" spans="1:5" s="16" customFormat="1" ht="37.5" x14ac:dyDescent="0.2">
      <c r="A2999" s="48">
        <v>411300</v>
      </c>
      <c r="B2999" s="49" t="s">
        <v>46</v>
      </c>
      <c r="C2999" s="57">
        <v>2100</v>
      </c>
      <c r="D2999" s="66">
        <v>2000</v>
      </c>
      <c r="E2999" s="67">
        <f t="shared" si="706"/>
        <v>95.238095238095227</v>
      </c>
    </row>
    <row r="3000" spans="1:5" s="16" customFormat="1" x14ac:dyDescent="0.2">
      <c r="A3000" s="48">
        <v>411400</v>
      </c>
      <c r="B3000" s="49" t="s">
        <v>47</v>
      </c>
      <c r="C3000" s="57">
        <v>2300</v>
      </c>
      <c r="D3000" s="66">
        <v>2300</v>
      </c>
      <c r="E3000" s="67">
        <f t="shared" si="706"/>
        <v>100</v>
      </c>
    </row>
    <row r="3001" spans="1:5" s="16" customFormat="1" ht="19.5" x14ac:dyDescent="0.2">
      <c r="A3001" s="68">
        <v>412000</v>
      </c>
      <c r="B3001" s="59" t="s">
        <v>48</v>
      </c>
      <c r="C3001" s="69">
        <f>SUM(C3002:C3012)</f>
        <v>56200</v>
      </c>
      <c r="D3001" s="69">
        <f>SUM(D3002:D3012)</f>
        <v>55600</v>
      </c>
      <c r="E3001" s="70">
        <f t="shared" si="706"/>
        <v>98.932384341637018</v>
      </c>
    </row>
    <row r="3002" spans="1:5" s="16" customFormat="1" ht="37.5" x14ac:dyDescent="0.2">
      <c r="A3002" s="48">
        <v>412200</v>
      </c>
      <c r="B3002" s="49" t="s">
        <v>50</v>
      </c>
      <c r="C3002" s="57">
        <v>19000</v>
      </c>
      <c r="D3002" s="66">
        <v>21000</v>
      </c>
      <c r="E3002" s="67">
        <f t="shared" si="706"/>
        <v>110.5263157894737</v>
      </c>
    </row>
    <row r="3003" spans="1:5" s="16" customFormat="1" x14ac:dyDescent="0.2">
      <c r="A3003" s="48">
        <v>412300</v>
      </c>
      <c r="B3003" s="49" t="s">
        <v>51</v>
      </c>
      <c r="C3003" s="57">
        <v>3799.9999999999995</v>
      </c>
      <c r="D3003" s="66">
        <v>3400</v>
      </c>
      <c r="E3003" s="67">
        <f t="shared" si="706"/>
        <v>89.473684210526329</v>
      </c>
    </row>
    <row r="3004" spans="1:5" s="16" customFormat="1" x14ac:dyDescent="0.2">
      <c r="A3004" s="48">
        <v>412500</v>
      </c>
      <c r="B3004" s="49" t="s">
        <v>55</v>
      </c>
      <c r="C3004" s="57">
        <v>6999.9999999999955</v>
      </c>
      <c r="D3004" s="66">
        <v>7600</v>
      </c>
      <c r="E3004" s="67">
        <f t="shared" si="706"/>
        <v>108.57142857142865</v>
      </c>
    </row>
    <row r="3005" spans="1:5" s="16" customFormat="1" x14ac:dyDescent="0.2">
      <c r="A3005" s="48">
        <v>412600</v>
      </c>
      <c r="B3005" s="49" t="s">
        <v>56</v>
      </c>
      <c r="C3005" s="57">
        <v>9000</v>
      </c>
      <c r="D3005" s="66">
        <v>8300</v>
      </c>
      <c r="E3005" s="67">
        <f t="shared" si="706"/>
        <v>92.222222222222229</v>
      </c>
    </row>
    <row r="3006" spans="1:5" s="16" customFormat="1" x14ac:dyDescent="0.2">
      <c r="A3006" s="48">
        <v>412700</v>
      </c>
      <c r="B3006" s="49" t="s">
        <v>58</v>
      </c>
      <c r="C3006" s="57">
        <v>11000.000000000002</v>
      </c>
      <c r="D3006" s="66">
        <v>9600</v>
      </c>
      <c r="E3006" s="67">
        <f t="shared" si="706"/>
        <v>87.272727272727252</v>
      </c>
    </row>
    <row r="3007" spans="1:5" s="16" customFormat="1" x14ac:dyDescent="0.2">
      <c r="A3007" s="48">
        <v>412900</v>
      </c>
      <c r="B3007" s="60" t="s">
        <v>74</v>
      </c>
      <c r="C3007" s="57">
        <v>1200.0000000000005</v>
      </c>
      <c r="D3007" s="66">
        <v>1200</v>
      </c>
      <c r="E3007" s="67">
        <f t="shared" si="706"/>
        <v>99.999999999999972</v>
      </c>
    </row>
    <row r="3008" spans="1:5" s="16" customFormat="1" x14ac:dyDescent="0.2">
      <c r="A3008" s="48">
        <v>412900</v>
      </c>
      <c r="B3008" s="60" t="s">
        <v>75</v>
      </c>
      <c r="C3008" s="57">
        <v>1100</v>
      </c>
      <c r="D3008" s="66">
        <v>900</v>
      </c>
      <c r="E3008" s="67">
        <f t="shared" si="706"/>
        <v>81.818181818181827</v>
      </c>
    </row>
    <row r="3009" spans="1:5" s="16" customFormat="1" x14ac:dyDescent="0.2">
      <c r="A3009" s="48">
        <v>412900</v>
      </c>
      <c r="B3009" s="60" t="s">
        <v>76</v>
      </c>
      <c r="C3009" s="57">
        <v>1000</v>
      </c>
      <c r="D3009" s="66">
        <v>1000</v>
      </c>
      <c r="E3009" s="67">
        <f t="shared" si="706"/>
        <v>100</v>
      </c>
    </row>
    <row r="3010" spans="1:5" s="16" customFormat="1" x14ac:dyDescent="0.2">
      <c r="A3010" s="48">
        <v>412900</v>
      </c>
      <c r="B3010" s="60" t="s">
        <v>77</v>
      </c>
      <c r="C3010" s="57">
        <v>1300</v>
      </c>
      <c r="D3010" s="66">
        <v>1200</v>
      </c>
      <c r="E3010" s="67">
        <f t="shared" si="706"/>
        <v>92.307692307692307</v>
      </c>
    </row>
    <row r="3011" spans="1:5" s="16" customFormat="1" x14ac:dyDescent="0.2">
      <c r="A3011" s="48">
        <v>412900</v>
      </c>
      <c r="B3011" s="60" t="s">
        <v>78</v>
      </c>
      <c r="C3011" s="57">
        <v>900.00000000000045</v>
      </c>
      <c r="D3011" s="66">
        <v>1000</v>
      </c>
      <c r="E3011" s="67">
        <f t="shared" si="706"/>
        <v>111.11111111111104</v>
      </c>
    </row>
    <row r="3012" spans="1:5" s="16" customFormat="1" x14ac:dyDescent="0.2">
      <c r="A3012" s="48">
        <v>412900</v>
      </c>
      <c r="B3012" s="49" t="s">
        <v>80</v>
      </c>
      <c r="C3012" s="57">
        <v>900</v>
      </c>
      <c r="D3012" s="66">
        <v>400</v>
      </c>
      <c r="E3012" s="67">
        <f t="shared" si="706"/>
        <v>44.444444444444443</v>
      </c>
    </row>
    <row r="3013" spans="1:5" s="16" customFormat="1" ht="19.5" x14ac:dyDescent="0.2">
      <c r="A3013" s="68">
        <v>510000</v>
      </c>
      <c r="B3013" s="59" t="s">
        <v>271</v>
      </c>
      <c r="C3013" s="69">
        <f>C3014</f>
        <v>2000</v>
      </c>
      <c r="D3013" s="69">
        <f>D3014</f>
        <v>0</v>
      </c>
      <c r="E3013" s="70">
        <f t="shared" si="706"/>
        <v>0</v>
      </c>
    </row>
    <row r="3014" spans="1:5" s="16" customFormat="1" ht="19.5" x14ac:dyDescent="0.2">
      <c r="A3014" s="68">
        <v>511000</v>
      </c>
      <c r="B3014" s="59" t="s">
        <v>272</v>
      </c>
      <c r="C3014" s="69">
        <f>SUM(C3015:C3015)</f>
        <v>2000</v>
      </c>
      <c r="D3014" s="69">
        <f>SUM(D3015:D3015)</f>
        <v>0</v>
      </c>
      <c r="E3014" s="70">
        <f t="shared" si="706"/>
        <v>0</v>
      </c>
    </row>
    <row r="3015" spans="1:5" s="16" customFormat="1" x14ac:dyDescent="0.2">
      <c r="A3015" s="74">
        <v>511300</v>
      </c>
      <c r="B3015" s="49" t="s">
        <v>275</v>
      </c>
      <c r="C3015" s="57">
        <v>2000</v>
      </c>
      <c r="D3015" s="66">
        <v>0</v>
      </c>
      <c r="E3015" s="67">
        <f t="shared" si="706"/>
        <v>0</v>
      </c>
    </row>
    <row r="3016" spans="1:5" s="16" customFormat="1" x14ac:dyDescent="0.2">
      <c r="A3016" s="77"/>
      <c r="B3016" s="63" t="s">
        <v>324</v>
      </c>
      <c r="C3016" s="75">
        <f>C2995+C3013</f>
        <v>471600</v>
      </c>
      <c r="D3016" s="75">
        <f>D2995+D3013</f>
        <v>514000</v>
      </c>
      <c r="E3016" s="76">
        <f t="shared" si="706"/>
        <v>108.99067005937235</v>
      </c>
    </row>
    <row r="3017" spans="1:5" s="16" customFormat="1" ht="19.5" x14ac:dyDescent="0.2">
      <c r="A3017" s="91"/>
      <c r="B3017" s="59"/>
      <c r="C3017" s="66"/>
      <c r="D3017" s="66"/>
      <c r="E3017" s="67"/>
    </row>
    <row r="3018" spans="1:5" s="16" customFormat="1" x14ac:dyDescent="0.2">
      <c r="A3018" s="45"/>
      <c r="B3018" s="33"/>
      <c r="C3018" s="66"/>
      <c r="D3018" s="66"/>
      <c r="E3018" s="67"/>
    </row>
    <row r="3019" spans="1:5" s="16" customFormat="1" ht="19.5" x14ac:dyDescent="0.2">
      <c r="A3019" s="48" t="s">
        <v>503</v>
      </c>
      <c r="B3019" s="59"/>
      <c r="C3019" s="66"/>
      <c r="D3019" s="66"/>
      <c r="E3019" s="67"/>
    </row>
    <row r="3020" spans="1:5" s="16" customFormat="1" ht="19.5" x14ac:dyDescent="0.2">
      <c r="A3020" s="48" t="s">
        <v>410</v>
      </c>
      <c r="B3020" s="59"/>
      <c r="C3020" s="66"/>
      <c r="D3020" s="66"/>
      <c r="E3020" s="67"/>
    </row>
    <row r="3021" spans="1:5" s="16" customFormat="1" ht="19.5" x14ac:dyDescent="0.2">
      <c r="A3021" s="48" t="s">
        <v>504</v>
      </c>
      <c r="B3021" s="59"/>
      <c r="C3021" s="66"/>
      <c r="D3021" s="66"/>
      <c r="E3021" s="67"/>
    </row>
    <row r="3022" spans="1:5" s="16" customFormat="1" ht="19.5" x14ac:dyDescent="0.2">
      <c r="A3022" s="48" t="s">
        <v>323</v>
      </c>
      <c r="B3022" s="59"/>
      <c r="C3022" s="66"/>
      <c r="D3022" s="66"/>
      <c r="E3022" s="67"/>
    </row>
    <row r="3023" spans="1:5" s="16" customFormat="1" x14ac:dyDescent="0.2">
      <c r="A3023" s="48"/>
      <c r="B3023" s="50"/>
      <c r="C3023" s="34"/>
      <c r="D3023" s="34"/>
      <c r="E3023" s="51"/>
    </row>
    <row r="3024" spans="1:5" s="16" customFormat="1" ht="19.5" x14ac:dyDescent="0.2">
      <c r="A3024" s="68">
        <v>410000</v>
      </c>
      <c r="B3024" s="53" t="s">
        <v>42</v>
      </c>
      <c r="C3024" s="69">
        <f t="shared" ref="C3024" si="717">C3025+C3030</f>
        <v>883900</v>
      </c>
      <c r="D3024" s="69">
        <f t="shared" ref="D3024" si="718">D3025+D3030</f>
        <v>921200</v>
      </c>
      <c r="E3024" s="70">
        <f t="shared" ref="E3024:E3076" si="719">D3024/C3024*100</f>
        <v>104.21993438171739</v>
      </c>
    </row>
    <row r="3025" spans="1:5" s="16" customFormat="1" ht="19.5" x14ac:dyDescent="0.2">
      <c r="A3025" s="68">
        <v>411000</v>
      </c>
      <c r="B3025" s="53" t="s">
        <v>43</v>
      </c>
      <c r="C3025" s="69">
        <f t="shared" ref="C3025" si="720">SUM(C3026:C3029)</f>
        <v>789600</v>
      </c>
      <c r="D3025" s="69">
        <f t="shared" ref="D3025" si="721">SUM(D3026:D3029)</f>
        <v>828000</v>
      </c>
      <c r="E3025" s="70">
        <f t="shared" si="719"/>
        <v>104.86322188449849</v>
      </c>
    </row>
    <row r="3026" spans="1:5" s="16" customFormat="1" x14ac:dyDescent="0.2">
      <c r="A3026" s="48">
        <v>411100</v>
      </c>
      <c r="B3026" s="49" t="s">
        <v>44</v>
      </c>
      <c r="C3026" s="57">
        <v>757400</v>
      </c>
      <c r="D3026" s="66">
        <v>788000</v>
      </c>
      <c r="E3026" s="67">
        <f t="shared" si="719"/>
        <v>104.04013731185636</v>
      </c>
    </row>
    <row r="3027" spans="1:5" s="16" customFormat="1" ht="37.5" x14ac:dyDescent="0.2">
      <c r="A3027" s="48">
        <v>411200</v>
      </c>
      <c r="B3027" s="49" t="s">
        <v>45</v>
      </c>
      <c r="C3027" s="57">
        <v>23100</v>
      </c>
      <c r="D3027" s="66">
        <v>30300</v>
      </c>
      <c r="E3027" s="67">
        <f t="shared" si="719"/>
        <v>131.16883116883119</v>
      </c>
    </row>
    <row r="3028" spans="1:5" s="16" customFormat="1" ht="37.5" x14ac:dyDescent="0.2">
      <c r="A3028" s="48">
        <v>411300</v>
      </c>
      <c r="B3028" s="49" t="s">
        <v>46</v>
      </c>
      <c r="C3028" s="57">
        <v>4900</v>
      </c>
      <c r="D3028" s="66">
        <v>5700</v>
      </c>
      <c r="E3028" s="67">
        <f t="shared" si="719"/>
        <v>116.32653061224489</v>
      </c>
    </row>
    <row r="3029" spans="1:5" s="16" customFormat="1" x14ac:dyDescent="0.2">
      <c r="A3029" s="48">
        <v>411400</v>
      </c>
      <c r="B3029" s="49" t="s">
        <v>47</v>
      </c>
      <c r="C3029" s="57">
        <v>4200</v>
      </c>
      <c r="D3029" s="66">
        <v>4000</v>
      </c>
      <c r="E3029" s="67">
        <f t="shared" si="719"/>
        <v>95.238095238095227</v>
      </c>
    </row>
    <row r="3030" spans="1:5" s="16" customFormat="1" ht="19.5" x14ac:dyDescent="0.2">
      <c r="A3030" s="68">
        <v>412000</v>
      </c>
      <c r="B3030" s="59" t="s">
        <v>48</v>
      </c>
      <c r="C3030" s="69">
        <f>SUM(C3031:C3041)</f>
        <v>94300</v>
      </c>
      <c r="D3030" s="69">
        <f t="shared" ref="D3030" si="722">SUM(D3031:D3041)</f>
        <v>93200</v>
      </c>
      <c r="E3030" s="70">
        <f t="shared" si="719"/>
        <v>98.833510074231185</v>
      </c>
    </row>
    <row r="3031" spans="1:5" s="16" customFormat="1" ht="37.5" x14ac:dyDescent="0.2">
      <c r="A3031" s="48">
        <v>412200</v>
      </c>
      <c r="B3031" s="49" t="s">
        <v>50</v>
      </c>
      <c r="C3031" s="57">
        <v>39500</v>
      </c>
      <c r="D3031" s="66">
        <v>40500</v>
      </c>
      <c r="E3031" s="67">
        <f t="shared" si="719"/>
        <v>102.53164556962024</v>
      </c>
    </row>
    <row r="3032" spans="1:5" s="16" customFormat="1" x14ac:dyDescent="0.2">
      <c r="A3032" s="48">
        <v>412300</v>
      </c>
      <c r="B3032" s="49" t="s">
        <v>51</v>
      </c>
      <c r="C3032" s="57">
        <v>15499.999999999998</v>
      </c>
      <c r="D3032" s="66">
        <v>15700</v>
      </c>
      <c r="E3032" s="67">
        <f t="shared" si="719"/>
        <v>101.29032258064517</v>
      </c>
    </row>
    <row r="3033" spans="1:5" s="16" customFormat="1" x14ac:dyDescent="0.2">
      <c r="A3033" s="48">
        <v>412500</v>
      </c>
      <c r="B3033" s="49" t="s">
        <v>55</v>
      </c>
      <c r="C3033" s="57">
        <v>16000</v>
      </c>
      <c r="D3033" s="66">
        <v>13200</v>
      </c>
      <c r="E3033" s="67">
        <f t="shared" si="719"/>
        <v>82.5</v>
      </c>
    </row>
    <row r="3034" spans="1:5" s="16" customFormat="1" x14ac:dyDescent="0.2">
      <c r="A3034" s="48">
        <v>412600</v>
      </c>
      <c r="B3034" s="49" t="s">
        <v>56</v>
      </c>
      <c r="C3034" s="57">
        <v>6399.9999999999982</v>
      </c>
      <c r="D3034" s="66">
        <v>6500</v>
      </c>
      <c r="E3034" s="67">
        <f t="shared" si="719"/>
        <v>101.56250000000003</v>
      </c>
    </row>
    <row r="3035" spans="1:5" s="16" customFormat="1" x14ac:dyDescent="0.2">
      <c r="A3035" s="48">
        <v>412700</v>
      </c>
      <c r="B3035" s="49" t="s">
        <v>58</v>
      </c>
      <c r="C3035" s="57">
        <v>2800</v>
      </c>
      <c r="D3035" s="66">
        <v>2700</v>
      </c>
      <c r="E3035" s="67">
        <f t="shared" si="719"/>
        <v>96.428571428571431</v>
      </c>
    </row>
    <row r="3036" spans="1:5" s="16" customFormat="1" x14ac:dyDescent="0.2">
      <c r="A3036" s="48">
        <v>412900</v>
      </c>
      <c r="B3036" s="60" t="s">
        <v>74</v>
      </c>
      <c r="C3036" s="57">
        <v>1000</v>
      </c>
      <c r="D3036" s="66">
        <v>1000</v>
      </c>
      <c r="E3036" s="67">
        <f t="shared" si="719"/>
        <v>100</v>
      </c>
    </row>
    <row r="3037" spans="1:5" s="16" customFormat="1" x14ac:dyDescent="0.2">
      <c r="A3037" s="48">
        <v>412900</v>
      </c>
      <c r="B3037" s="60" t="s">
        <v>75</v>
      </c>
      <c r="C3037" s="57">
        <v>5500</v>
      </c>
      <c r="D3037" s="66">
        <v>6000</v>
      </c>
      <c r="E3037" s="67">
        <f t="shared" si="719"/>
        <v>109.09090909090908</v>
      </c>
    </row>
    <row r="3038" spans="1:5" s="16" customFormat="1" x14ac:dyDescent="0.2">
      <c r="A3038" s="48">
        <v>412900</v>
      </c>
      <c r="B3038" s="60" t="s">
        <v>76</v>
      </c>
      <c r="C3038" s="57">
        <v>1800.0000000000002</v>
      </c>
      <c r="D3038" s="66">
        <v>1800</v>
      </c>
      <c r="E3038" s="67">
        <f t="shared" si="719"/>
        <v>99.999999999999986</v>
      </c>
    </row>
    <row r="3039" spans="1:5" s="16" customFormat="1" x14ac:dyDescent="0.2">
      <c r="A3039" s="48">
        <v>412900</v>
      </c>
      <c r="B3039" s="60" t="s">
        <v>77</v>
      </c>
      <c r="C3039" s="57">
        <v>400</v>
      </c>
      <c r="D3039" s="66">
        <v>400</v>
      </c>
      <c r="E3039" s="67">
        <f t="shared" si="719"/>
        <v>100</v>
      </c>
    </row>
    <row r="3040" spans="1:5" s="16" customFormat="1" x14ac:dyDescent="0.2">
      <c r="A3040" s="48">
        <v>412900</v>
      </c>
      <c r="B3040" s="60" t="s">
        <v>78</v>
      </c>
      <c r="C3040" s="57">
        <v>1500.0000000000002</v>
      </c>
      <c r="D3040" s="66">
        <v>1500</v>
      </c>
      <c r="E3040" s="67">
        <f t="shared" si="719"/>
        <v>99.999999999999986</v>
      </c>
    </row>
    <row r="3041" spans="1:5" s="16" customFormat="1" x14ac:dyDescent="0.2">
      <c r="A3041" s="48">
        <v>412900</v>
      </c>
      <c r="B3041" s="49" t="s">
        <v>80</v>
      </c>
      <c r="C3041" s="57">
        <v>3900.0000000000018</v>
      </c>
      <c r="D3041" s="66">
        <v>3900</v>
      </c>
      <c r="E3041" s="67">
        <f t="shared" si="719"/>
        <v>99.999999999999957</v>
      </c>
    </row>
    <row r="3042" spans="1:5" s="71" customFormat="1" ht="19.5" x14ac:dyDescent="0.2">
      <c r="A3042" s="68">
        <v>510000</v>
      </c>
      <c r="B3042" s="59" t="s">
        <v>271</v>
      </c>
      <c r="C3042" s="69">
        <f t="shared" ref="C3042:C3043" si="723">C3043</f>
        <v>0</v>
      </c>
      <c r="D3042" s="69">
        <f t="shared" ref="D3042:D3043" si="724">D3043</f>
        <v>4000</v>
      </c>
      <c r="E3042" s="70">
        <v>0</v>
      </c>
    </row>
    <row r="3043" spans="1:5" s="71" customFormat="1" ht="19.5" x14ac:dyDescent="0.2">
      <c r="A3043" s="68">
        <v>511000</v>
      </c>
      <c r="B3043" s="59" t="s">
        <v>272</v>
      </c>
      <c r="C3043" s="69">
        <f t="shared" si="723"/>
        <v>0</v>
      </c>
      <c r="D3043" s="69">
        <f t="shared" si="724"/>
        <v>4000</v>
      </c>
      <c r="E3043" s="70">
        <v>0</v>
      </c>
    </row>
    <row r="3044" spans="1:5" s="16" customFormat="1" x14ac:dyDescent="0.2">
      <c r="A3044" s="74">
        <v>511300</v>
      </c>
      <c r="B3044" s="49" t="s">
        <v>275</v>
      </c>
      <c r="C3044" s="57">
        <v>0</v>
      </c>
      <c r="D3044" s="66">
        <v>4000</v>
      </c>
      <c r="E3044" s="67">
        <v>0</v>
      </c>
    </row>
    <row r="3045" spans="1:5" s="71" customFormat="1" ht="19.5" x14ac:dyDescent="0.2">
      <c r="A3045" s="68">
        <v>630000</v>
      </c>
      <c r="B3045" s="59" t="s">
        <v>305</v>
      </c>
      <c r="C3045" s="69">
        <f>C3046</f>
        <v>3000</v>
      </c>
      <c r="D3045" s="69">
        <f>D3046</f>
        <v>1000</v>
      </c>
      <c r="E3045" s="70">
        <f t="shared" si="719"/>
        <v>33.333333333333329</v>
      </c>
    </row>
    <row r="3046" spans="1:5" s="71" customFormat="1" ht="19.5" x14ac:dyDescent="0.2">
      <c r="A3046" s="68">
        <v>638000</v>
      </c>
      <c r="B3046" s="59" t="s">
        <v>314</v>
      </c>
      <c r="C3046" s="69">
        <f>C3047</f>
        <v>3000</v>
      </c>
      <c r="D3046" s="69">
        <f t="shared" ref="D3046" si="725">D3047</f>
        <v>1000</v>
      </c>
      <c r="E3046" s="70">
        <f t="shared" si="719"/>
        <v>33.333333333333329</v>
      </c>
    </row>
    <row r="3047" spans="1:5" s="16" customFormat="1" x14ac:dyDescent="0.2">
      <c r="A3047" s="48">
        <v>638100</v>
      </c>
      <c r="B3047" s="49" t="s">
        <v>315</v>
      </c>
      <c r="C3047" s="57">
        <v>3000</v>
      </c>
      <c r="D3047" s="66">
        <v>1000</v>
      </c>
      <c r="E3047" s="67">
        <f t="shared" si="719"/>
        <v>33.333333333333329</v>
      </c>
    </row>
    <row r="3048" spans="1:5" s="16" customFormat="1" x14ac:dyDescent="0.2">
      <c r="A3048" s="77"/>
      <c r="B3048" s="63" t="s">
        <v>324</v>
      </c>
      <c r="C3048" s="75">
        <f>C3024+C3042+C3045</f>
        <v>886900</v>
      </c>
      <c r="D3048" s="75">
        <f>D3024+D3042+D3045</f>
        <v>926200</v>
      </c>
      <c r="E3048" s="76">
        <f t="shared" si="719"/>
        <v>104.4311647310858</v>
      </c>
    </row>
    <row r="3049" spans="1:5" s="16" customFormat="1" x14ac:dyDescent="0.2">
      <c r="A3049" s="32"/>
      <c r="B3049" s="33"/>
      <c r="C3049" s="34"/>
      <c r="D3049" s="34"/>
      <c r="E3049" s="51"/>
    </row>
    <row r="3050" spans="1:5" s="16" customFormat="1" x14ac:dyDescent="0.2">
      <c r="A3050" s="45"/>
      <c r="B3050" s="33"/>
      <c r="C3050" s="34"/>
      <c r="D3050" s="34"/>
      <c r="E3050" s="51"/>
    </row>
    <row r="3051" spans="1:5" s="16" customFormat="1" ht="19.5" x14ac:dyDescent="0.2">
      <c r="A3051" s="48" t="s">
        <v>505</v>
      </c>
      <c r="B3051" s="59"/>
      <c r="C3051" s="66"/>
      <c r="D3051" s="66"/>
      <c r="E3051" s="67"/>
    </row>
    <row r="3052" spans="1:5" s="16" customFormat="1" ht="19.5" x14ac:dyDescent="0.2">
      <c r="A3052" s="48" t="s">
        <v>410</v>
      </c>
      <c r="B3052" s="59"/>
      <c r="C3052" s="66"/>
      <c r="D3052" s="66"/>
      <c r="E3052" s="67"/>
    </row>
    <row r="3053" spans="1:5" s="16" customFormat="1" ht="19.5" x14ac:dyDescent="0.2">
      <c r="A3053" s="48" t="s">
        <v>506</v>
      </c>
      <c r="B3053" s="59"/>
      <c r="C3053" s="66"/>
      <c r="D3053" s="66"/>
      <c r="E3053" s="67"/>
    </row>
    <row r="3054" spans="1:5" s="16" customFormat="1" ht="19.5" x14ac:dyDescent="0.2">
      <c r="A3054" s="48" t="s">
        <v>323</v>
      </c>
      <c r="B3054" s="59"/>
      <c r="C3054" s="66"/>
      <c r="D3054" s="66"/>
      <c r="E3054" s="67"/>
    </row>
    <row r="3055" spans="1:5" s="16" customFormat="1" x14ac:dyDescent="0.2">
      <c r="A3055" s="48"/>
      <c r="B3055" s="50"/>
      <c r="C3055" s="34"/>
      <c r="D3055" s="34"/>
      <c r="E3055" s="51"/>
    </row>
    <row r="3056" spans="1:5" s="16" customFormat="1" ht="19.5" x14ac:dyDescent="0.2">
      <c r="A3056" s="68">
        <v>410000</v>
      </c>
      <c r="B3056" s="53" t="s">
        <v>42</v>
      </c>
      <c r="C3056" s="69">
        <f t="shared" ref="C3056" si="726">C3057+C3062</f>
        <v>2134000</v>
      </c>
      <c r="D3056" s="69">
        <f t="shared" ref="D3056" si="727">D3057+D3062</f>
        <v>2280100</v>
      </c>
      <c r="E3056" s="70">
        <f t="shared" si="719"/>
        <v>106.84629803186505</v>
      </c>
    </row>
    <row r="3057" spans="1:5" s="16" customFormat="1" ht="19.5" x14ac:dyDescent="0.2">
      <c r="A3057" s="68">
        <v>411000</v>
      </c>
      <c r="B3057" s="53" t="s">
        <v>43</v>
      </c>
      <c r="C3057" s="69">
        <f>SUM(C3058:C3061)</f>
        <v>1831000</v>
      </c>
      <c r="D3057" s="69">
        <f t="shared" ref="D3057" si="728">SUM(D3058:D3061)</f>
        <v>2011500</v>
      </c>
      <c r="E3057" s="70">
        <f t="shared" si="719"/>
        <v>109.85800109229929</v>
      </c>
    </row>
    <row r="3058" spans="1:5" s="16" customFormat="1" x14ac:dyDescent="0.2">
      <c r="A3058" s="48">
        <v>411100</v>
      </c>
      <c r="B3058" s="49" t="s">
        <v>44</v>
      </c>
      <c r="C3058" s="57">
        <v>1713100</v>
      </c>
      <c r="D3058" s="66">
        <v>1870000</v>
      </c>
      <c r="E3058" s="67">
        <f t="shared" si="719"/>
        <v>109.15883486077871</v>
      </c>
    </row>
    <row r="3059" spans="1:5" s="16" customFormat="1" ht="37.5" x14ac:dyDescent="0.2">
      <c r="A3059" s="48">
        <v>411200</v>
      </c>
      <c r="B3059" s="49" t="s">
        <v>45</v>
      </c>
      <c r="C3059" s="57">
        <v>62400</v>
      </c>
      <c r="D3059" s="66">
        <v>87600</v>
      </c>
      <c r="E3059" s="67">
        <f t="shared" si="719"/>
        <v>140.38461538461539</v>
      </c>
    </row>
    <row r="3060" spans="1:5" s="16" customFormat="1" ht="37.5" x14ac:dyDescent="0.2">
      <c r="A3060" s="48">
        <v>411300</v>
      </c>
      <c r="B3060" s="49" t="s">
        <v>46</v>
      </c>
      <c r="C3060" s="57">
        <v>45000</v>
      </c>
      <c r="D3060" s="66">
        <v>50000</v>
      </c>
      <c r="E3060" s="67">
        <f t="shared" si="719"/>
        <v>111.11111111111111</v>
      </c>
    </row>
    <row r="3061" spans="1:5" s="16" customFormat="1" x14ac:dyDescent="0.2">
      <c r="A3061" s="48">
        <v>411400</v>
      </c>
      <c r="B3061" s="49" t="s">
        <v>47</v>
      </c>
      <c r="C3061" s="57">
        <v>10500</v>
      </c>
      <c r="D3061" s="66">
        <v>3900</v>
      </c>
      <c r="E3061" s="67">
        <f t="shared" si="719"/>
        <v>37.142857142857146</v>
      </c>
    </row>
    <row r="3062" spans="1:5" s="16" customFormat="1" ht="19.5" x14ac:dyDescent="0.2">
      <c r="A3062" s="68">
        <v>412000</v>
      </c>
      <c r="B3062" s="59" t="s">
        <v>48</v>
      </c>
      <c r="C3062" s="69">
        <f>SUM(C3063:C3071)</f>
        <v>302999.99999999994</v>
      </c>
      <c r="D3062" s="69">
        <f>SUM(D3063:D3071)</f>
        <v>268600</v>
      </c>
      <c r="E3062" s="70">
        <f t="shared" si="719"/>
        <v>88.64686468646866</v>
      </c>
    </row>
    <row r="3063" spans="1:5" s="16" customFormat="1" ht="37.5" x14ac:dyDescent="0.2">
      <c r="A3063" s="48">
        <v>412200</v>
      </c>
      <c r="B3063" s="49" t="s">
        <v>50</v>
      </c>
      <c r="C3063" s="57">
        <v>210000</v>
      </c>
      <c r="D3063" s="66">
        <v>195600</v>
      </c>
      <c r="E3063" s="67">
        <f t="shared" si="719"/>
        <v>93.142857142857139</v>
      </c>
    </row>
    <row r="3064" spans="1:5" s="16" customFormat="1" x14ac:dyDescent="0.2">
      <c r="A3064" s="48">
        <v>412300</v>
      </c>
      <c r="B3064" s="49" t="s">
        <v>51</v>
      </c>
      <c r="C3064" s="57">
        <v>25000</v>
      </c>
      <c r="D3064" s="66">
        <v>26000</v>
      </c>
      <c r="E3064" s="67">
        <f t="shared" si="719"/>
        <v>104</v>
      </c>
    </row>
    <row r="3065" spans="1:5" s="16" customFormat="1" x14ac:dyDescent="0.2">
      <c r="A3065" s="48">
        <v>412500</v>
      </c>
      <c r="B3065" s="49" t="s">
        <v>55</v>
      </c>
      <c r="C3065" s="57">
        <v>8000</v>
      </c>
      <c r="D3065" s="66">
        <v>5500</v>
      </c>
      <c r="E3065" s="67">
        <f t="shared" si="719"/>
        <v>68.75</v>
      </c>
    </row>
    <row r="3066" spans="1:5" s="16" customFormat="1" x14ac:dyDescent="0.2">
      <c r="A3066" s="48">
        <v>412600</v>
      </c>
      <c r="B3066" s="49" t="s">
        <v>56</v>
      </c>
      <c r="C3066" s="57">
        <v>7000</v>
      </c>
      <c r="D3066" s="66">
        <v>3500</v>
      </c>
      <c r="E3066" s="67">
        <f t="shared" si="719"/>
        <v>50</v>
      </c>
    </row>
    <row r="3067" spans="1:5" s="16" customFormat="1" x14ac:dyDescent="0.2">
      <c r="A3067" s="48">
        <v>412700</v>
      </c>
      <c r="B3067" s="49" t="s">
        <v>58</v>
      </c>
      <c r="C3067" s="57">
        <v>7000.0000000000027</v>
      </c>
      <c r="D3067" s="66">
        <v>3500</v>
      </c>
      <c r="E3067" s="67">
        <f t="shared" si="719"/>
        <v>49.999999999999979</v>
      </c>
    </row>
    <row r="3068" spans="1:5" s="16" customFormat="1" x14ac:dyDescent="0.2">
      <c r="A3068" s="48">
        <v>412900</v>
      </c>
      <c r="B3068" s="60" t="s">
        <v>74</v>
      </c>
      <c r="C3068" s="57">
        <v>1500</v>
      </c>
      <c r="D3068" s="66">
        <v>1500</v>
      </c>
      <c r="E3068" s="67">
        <f t="shared" si="719"/>
        <v>100</v>
      </c>
    </row>
    <row r="3069" spans="1:5" s="16" customFormat="1" x14ac:dyDescent="0.2">
      <c r="A3069" s="48">
        <v>412900</v>
      </c>
      <c r="B3069" s="60" t="s">
        <v>75</v>
      </c>
      <c r="C3069" s="57">
        <v>38299.999999999956</v>
      </c>
      <c r="D3069" s="66">
        <v>29000</v>
      </c>
      <c r="E3069" s="67">
        <f t="shared" si="719"/>
        <v>75.718015665796429</v>
      </c>
    </row>
    <row r="3070" spans="1:5" s="16" customFormat="1" x14ac:dyDescent="0.2">
      <c r="A3070" s="48">
        <v>412900</v>
      </c>
      <c r="B3070" s="60" t="s">
        <v>78</v>
      </c>
      <c r="C3070" s="57">
        <v>3500</v>
      </c>
      <c r="D3070" s="66">
        <v>3000</v>
      </c>
      <c r="E3070" s="67">
        <f t="shared" si="719"/>
        <v>85.714285714285708</v>
      </c>
    </row>
    <row r="3071" spans="1:5" s="16" customFormat="1" x14ac:dyDescent="0.2">
      <c r="A3071" s="48">
        <v>412900</v>
      </c>
      <c r="B3071" s="49" t="s">
        <v>80</v>
      </c>
      <c r="C3071" s="57">
        <v>2700</v>
      </c>
      <c r="D3071" s="66">
        <v>1000</v>
      </c>
      <c r="E3071" s="67">
        <f t="shared" si="719"/>
        <v>37.037037037037038</v>
      </c>
    </row>
    <row r="3072" spans="1:5" s="16" customFormat="1" ht="19.5" x14ac:dyDescent="0.2">
      <c r="A3072" s="68">
        <v>510000</v>
      </c>
      <c r="B3072" s="59" t="s">
        <v>271</v>
      </c>
      <c r="C3072" s="69">
        <f>C3073</f>
        <v>60500</v>
      </c>
      <c r="D3072" s="69">
        <f t="shared" ref="D3072" si="729">D3073</f>
        <v>10000</v>
      </c>
      <c r="E3072" s="70">
        <f t="shared" si="719"/>
        <v>16.528925619834713</v>
      </c>
    </row>
    <row r="3073" spans="1:5" s="16" customFormat="1" ht="19.5" x14ac:dyDescent="0.2">
      <c r="A3073" s="68">
        <v>511000</v>
      </c>
      <c r="B3073" s="59" t="s">
        <v>272</v>
      </c>
      <c r="C3073" s="69">
        <f>SUM(C3074:C3075)</f>
        <v>60500</v>
      </c>
      <c r="D3073" s="69">
        <f t="shared" ref="D3073" si="730">SUM(D3074:D3075)</f>
        <v>10000</v>
      </c>
      <c r="E3073" s="70">
        <f t="shared" si="719"/>
        <v>16.528925619834713</v>
      </c>
    </row>
    <row r="3074" spans="1:5" s="16" customFormat="1" ht="37.5" x14ac:dyDescent="0.2">
      <c r="A3074" s="74">
        <v>511200</v>
      </c>
      <c r="B3074" s="49" t="s">
        <v>274</v>
      </c>
      <c r="C3074" s="66">
        <v>50500</v>
      </c>
      <c r="D3074" s="66">
        <v>0</v>
      </c>
      <c r="E3074" s="67">
        <f t="shared" si="719"/>
        <v>0</v>
      </c>
    </row>
    <row r="3075" spans="1:5" s="16" customFormat="1" x14ac:dyDescent="0.2">
      <c r="A3075" s="48">
        <v>511300</v>
      </c>
      <c r="B3075" s="49" t="s">
        <v>275</v>
      </c>
      <c r="C3075" s="57">
        <v>10000</v>
      </c>
      <c r="D3075" s="66">
        <v>10000</v>
      </c>
      <c r="E3075" s="67">
        <f t="shared" si="719"/>
        <v>100</v>
      </c>
    </row>
    <row r="3076" spans="1:5" s="71" customFormat="1" ht="19.5" x14ac:dyDescent="0.2">
      <c r="A3076" s="68">
        <v>630000</v>
      </c>
      <c r="B3076" s="59" t="s">
        <v>305</v>
      </c>
      <c r="C3076" s="69">
        <f>C3077</f>
        <v>15000</v>
      </c>
      <c r="D3076" s="69">
        <f>D3077</f>
        <v>40000</v>
      </c>
      <c r="E3076" s="70">
        <f t="shared" si="719"/>
        <v>266.66666666666663</v>
      </c>
    </row>
    <row r="3077" spans="1:5" s="71" customFormat="1" ht="19.5" x14ac:dyDescent="0.2">
      <c r="A3077" s="68">
        <v>638000</v>
      </c>
      <c r="B3077" s="59" t="s">
        <v>314</v>
      </c>
      <c r="C3077" s="69">
        <f>C3078</f>
        <v>15000</v>
      </c>
      <c r="D3077" s="69">
        <f t="shared" ref="D3077" si="731">D3078</f>
        <v>40000</v>
      </c>
      <c r="E3077" s="70">
        <f t="shared" ref="E3077:E3133" si="732">D3077/C3077*100</f>
        <v>266.66666666666663</v>
      </c>
    </row>
    <row r="3078" spans="1:5" s="16" customFormat="1" x14ac:dyDescent="0.2">
      <c r="A3078" s="48">
        <v>638100</v>
      </c>
      <c r="B3078" s="49" t="s">
        <v>315</v>
      </c>
      <c r="C3078" s="57">
        <v>15000</v>
      </c>
      <c r="D3078" s="66">
        <v>40000</v>
      </c>
      <c r="E3078" s="67">
        <f t="shared" si="732"/>
        <v>266.66666666666663</v>
      </c>
    </row>
    <row r="3079" spans="1:5" s="16" customFormat="1" x14ac:dyDescent="0.2">
      <c r="A3079" s="77"/>
      <c r="B3079" s="63" t="s">
        <v>324</v>
      </c>
      <c r="C3079" s="75">
        <f>C3056+C3072+C3076</f>
        <v>2209500</v>
      </c>
      <c r="D3079" s="75">
        <f>D3056+D3072+D3076</f>
        <v>2330100</v>
      </c>
      <c r="E3079" s="76">
        <f t="shared" si="732"/>
        <v>105.45824847250509</v>
      </c>
    </row>
    <row r="3080" spans="1:5" s="16" customFormat="1" x14ac:dyDescent="0.2">
      <c r="A3080" s="45"/>
      <c r="B3080" s="49"/>
      <c r="C3080" s="66"/>
      <c r="D3080" s="66"/>
      <c r="E3080" s="67"/>
    </row>
    <row r="3081" spans="1:5" s="16" customFormat="1" x14ac:dyDescent="0.2">
      <c r="A3081" s="45"/>
      <c r="B3081" s="33"/>
      <c r="C3081" s="34"/>
      <c r="D3081" s="34"/>
      <c r="E3081" s="51"/>
    </row>
    <row r="3082" spans="1:5" s="16" customFormat="1" ht="19.5" x14ac:dyDescent="0.2">
      <c r="A3082" s="48" t="s">
        <v>507</v>
      </c>
      <c r="B3082" s="59"/>
      <c r="C3082" s="66"/>
      <c r="D3082" s="66"/>
      <c r="E3082" s="67"/>
    </row>
    <row r="3083" spans="1:5" s="16" customFormat="1" ht="19.5" x14ac:dyDescent="0.2">
      <c r="A3083" s="48" t="s">
        <v>410</v>
      </c>
      <c r="B3083" s="59"/>
      <c r="C3083" s="66"/>
      <c r="D3083" s="66"/>
      <c r="E3083" s="67"/>
    </row>
    <row r="3084" spans="1:5" s="16" customFormat="1" ht="19.5" x14ac:dyDescent="0.2">
      <c r="A3084" s="48" t="s">
        <v>508</v>
      </c>
      <c r="B3084" s="59"/>
      <c r="C3084" s="66"/>
      <c r="D3084" s="66"/>
      <c r="E3084" s="67"/>
    </row>
    <row r="3085" spans="1:5" s="16" customFormat="1" ht="19.5" x14ac:dyDescent="0.2">
      <c r="A3085" s="48" t="s">
        <v>323</v>
      </c>
      <c r="B3085" s="59"/>
      <c r="C3085" s="66"/>
      <c r="D3085" s="66"/>
      <c r="E3085" s="67"/>
    </row>
    <row r="3086" spans="1:5" s="16" customFormat="1" x14ac:dyDescent="0.2">
      <c r="A3086" s="48"/>
      <c r="B3086" s="50"/>
      <c r="C3086" s="34"/>
      <c r="D3086" s="34"/>
      <c r="E3086" s="51"/>
    </row>
    <row r="3087" spans="1:5" s="16" customFormat="1" ht="19.5" x14ac:dyDescent="0.2">
      <c r="A3087" s="68">
        <v>410000</v>
      </c>
      <c r="B3087" s="53" t="s">
        <v>42</v>
      </c>
      <c r="C3087" s="69">
        <f>C3088+C3093+C3104</f>
        <v>843200</v>
      </c>
      <c r="D3087" s="69">
        <f>D3088+D3093+D3104</f>
        <v>898700</v>
      </c>
      <c r="E3087" s="70">
        <f t="shared" si="732"/>
        <v>106.58206831119546</v>
      </c>
    </row>
    <row r="3088" spans="1:5" s="16" customFormat="1" ht="19.5" x14ac:dyDescent="0.2">
      <c r="A3088" s="68">
        <v>411000</v>
      </c>
      <c r="B3088" s="53" t="s">
        <v>43</v>
      </c>
      <c r="C3088" s="69">
        <f t="shared" ref="C3088" si="733">SUM(C3089:C3092)</f>
        <v>601100</v>
      </c>
      <c r="D3088" s="69">
        <f t="shared" ref="D3088" si="734">SUM(D3089:D3092)</f>
        <v>654200</v>
      </c>
      <c r="E3088" s="70">
        <f t="shared" si="732"/>
        <v>108.8338046913991</v>
      </c>
    </row>
    <row r="3089" spans="1:5" s="16" customFormat="1" x14ac:dyDescent="0.2">
      <c r="A3089" s="48">
        <v>411100</v>
      </c>
      <c r="B3089" s="49" t="s">
        <v>44</v>
      </c>
      <c r="C3089" s="57">
        <v>576000</v>
      </c>
      <c r="D3089" s="66">
        <v>620000</v>
      </c>
      <c r="E3089" s="67">
        <f t="shared" si="732"/>
        <v>107.63888888888889</v>
      </c>
    </row>
    <row r="3090" spans="1:5" s="16" customFormat="1" ht="37.5" x14ac:dyDescent="0.2">
      <c r="A3090" s="48">
        <v>411200</v>
      </c>
      <c r="B3090" s="49" t="s">
        <v>45</v>
      </c>
      <c r="C3090" s="57">
        <v>15100</v>
      </c>
      <c r="D3090" s="66">
        <v>24000</v>
      </c>
      <c r="E3090" s="67">
        <f t="shared" si="732"/>
        <v>158.94039735099338</v>
      </c>
    </row>
    <row r="3091" spans="1:5" s="16" customFormat="1" ht="37.5" x14ac:dyDescent="0.2">
      <c r="A3091" s="48">
        <v>411300</v>
      </c>
      <c r="B3091" s="49" t="s">
        <v>46</v>
      </c>
      <c r="C3091" s="57">
        <v>4300</v>
      </c>
      <c r="D3091" s="66">
        <v>5900</v>
      </c>
      <c r="E3091" s="67">
        <f t="shared" si="732"/>
        <v>137.2093023255814</v>
      </c>
    </row>
    <row r="3092" spans="1:5" s="16" customFormat="1" x14ac:dyDescent="0.2">
      <c r="A3092" s="48">
        <v>411400</v>
      </c>
      <c r="B3092" s="49" t="s">
        <v>47</v>
      </c>
      <c r="C3092" s="57">
        <v>5700</v>
      </c>
      <c r="D3092" s="66">
        <v>4300</v>
      </c>
      <c r="E3092" s="67">
        <f t="shared" si="732"/>
        <v>75.438596491228068</v>
      </c>
    </row>
    <row r="3093" spans="1:5" s="16" customFormat="1" ht="19.5" x14ac:dyDescent="0.2">
      <c r="A3093" s="68">
        <v>412000</v>
      </c>
      <c r="B3093" s="59" t="s">
        <v>48</v>
      </c>
      <c r="C3093" s="69">
        <f>SUM(C3094:C3103)</f>
        <v>240600</v>
      </c>
      <c r="D3093" s="69">
        <f>SUM(D3094:D3103)</f>
        <v>243000</v>
      </c>
      <c r="E3093" s="70">
        <f t="shared" si="732"/>
        <v>100.99750623441398</v>
      </c>
    </row>
    <row r="3094" spans="1:5" s="16" customFormat="1" x14ac:dyDescent="0.2">
      <c r="A3094" s="48">
        <v>412100</v>
      </c>
      <c r="B3094" s="49" t="s">
        <v>49</v>
      </c>
      <c r="C3094" s="57">
        <v>110600</v>
      </c>
      <c r="D3094" s="66">
        <v>110600</v>
      </c>
      <c r="E3094" s="67">
        <f t="shared" si="732"/>
        <v>100</v>
      </c>
    </row>
    <row r="3095" spans="1:5" s="16" customFormat="1" ht="37.5" x14ac:dyDescent="0.2">
      <c r="A3095" s="48">
        <v>412200</v>
      </c>
      <c r="B3095" s="49" t="s">
        <v>50</v>
      </c>
      <c r="C3095" s="57">
        <v>107000</v>
      </c>
      <c r="D3095" s="66">
        <v>107000</v>
      </c>
      <c r="E3095" s="67">
        <f t="shared" si="732"/>
        <v>100</v>
      </c>
    </row>
    <row r="3096" spans="1:5" s="16" customFormat="1" x14ac:dyDescent="0.2">
      <c r="A3096" s="48">
        <v>412300</v>
      </c>
      <c r="B3096" s="49" t="s">
        <v>51</v>
      </c>
      <c r="C3096" s="57">
        <v>8000</v>
      </c>
      <c r="D3096" s="66">
        <v>10000</v>
      </c>
      <c r="E3096" s="67">
        <f t="shared" si="732"/>
        <v>125</v>
      </c>
    </row>
    <row r="3097" spans="1:5" s="16" customFormat="1" x14ac:dyDescent="0.2">
      <c r="A3097" s="48">
        <v>412500</v>
      </c>
      <c r="B3097" s="49" t="s">
        <v>55</v>
      </c>
      <c r="C3097" s="57">
        <v>5500</v>
      </c>
      <c r="D3097" s="66">
        <v>5500</v>
      </c>
      <c r="E3097" s="67">
        <f t="shared" si="732"/>
        <v>100</v>
      </c>
    </row>
    <row r="3098" spans="1:5" s="16" customFormat="1" x14ac:dyDescent="0.2">
      <c r="A3098" s="48">
        <v>412600</v>
      </c>
      <c r="B3098" s="49" t="s">
        <v>56</v>
      </c>
      <c r="C3098" s="57">
        <v>3200</v>
      </c>
      <c r="D3098" s="66">
        <v>3500</v>
      </c>
      <c r="E3098" s="67">
        <f t="shared" si="732"/>
        <v>109.375</v>
      </c>
    </row>
    <row r="3099" spans="1:5" s="16" customFormat="1" x14ac:dyDescent="0.2">
      <c r="A3099" s="48">
        <v>412700</v>
      </c>
      <c r="B3099" s="49" t="s">
        <v>58</v>
      </c>
      <c r="C3099" s="57">
        <v>3500</v>
      </c>
      <c r="D3099" s="66">
        <v>4000</v>
      </c>
      <c r="E3099" s="67">
        <f t="shared" si="732"/>
        <v>114.28571428571428</v>
      </c>
    </row>
    <row r="3100" spans="1:5" s="16" customFormat="1" x14ac:dyDescent="0.2">
      <c r="A3100" s="48">
        <v>412900</v>
      </c>
      <c r="B3100" s="60" t="s">
        <v>74</v>
      </c>
      <c r="C3100" s="57">
        <v>400</v>
      </c>
      <c r="D3100" s="66">
        <v>500</v>
      </c>
      <c r="E3100" s="67">
        <f t="shared" si="732"/>
        <v>125</v>
      </c>
    </row>
    <row r="3101" spans="1:5" s="16" customFormat="1" x14ac:dyDescent="0.2">
      <c r="A3101" s="48">
        <v>412900</v>
      </c>
      <c r="B3101" s="60" t="s">
        <v>77</v>
      </c>
      <c r="C3101" s="57">
        <v>1200</v>
      </c>
      <c r="D3101" s="66">
        <v>800</v>
      </c>
      <c r="E3101" s="67">
        <f t="shared" si="732"/>
        <v>66.666666666666657</v>
      </c>
    </row>
    <row r="3102" spans="1:5" s="16" customFormat="1" x14ac:dyDescent="0.2">
      <c r="A3102" s="48">
        <v>412900</v>
      </c>
      <c r="B3102" s="60" t="s">
        <v>78</v>
      </c>
      <c r="C3102" s="57">
        <v>1000</v>
      </c>
      <c r="D3102" s="66">
        <v>1000</v>
      </c>
      <c r="E3102" s="67">
        <f t="shared" si="732"/>
        <v>100</v>
      </c>
    </row>
    <row r="3103" spans="1:5" s="16" customFormat="1" x14ac:dyDescent="0.2">
      <c r="A3103" s="48">
        <v>412900</v>
      </c>
      <c r="B3103" s="49" t="s">
        <v>80</v>
      </c>
      <c r="C3103" s="57">
        <v>200</v>
      </c>
      <c r="D3103" s="66">
        <v>100</v>
      </c>
      <c r="E3103" s="67">
        <f t="shared" si="732"/>
        <v>50</v>
      </c>
    </row>
    <row r="3104" spans="1:5" s="71" customFormat="1" ht="19.5" x14ac:dyDescent="0.2">
      <c r="A3104" s="68">
        <v>413000</v>
      </c>
      <c r="B3104" s="59" t="s">
        <v>99</v>
      </c>
      <c r="C3104" s="69">
        <f>C3105</f>
        <v>1500</v>
      </c>
      <c r="D3104" s="69">
        <f t="shared" ref="D3104" si="735">D3105</f>
        <v>1500</v>
      </c>
      <c r="E3104" s="70">
        <f t="shared" si="732"/>
        <v>100</v>
      </c>
    </row>
    <row r="3105" spans="1:5" s="16" customFormat="1" x14ac:dyDescent="0.2">
      <c r="A3105" s="48">
        <v>413900</v>
      </c>
      <c r="B3105" s="49" t="s">
        <v>108</v>
      </c>
      <c r="C3105" s="57">
        <v>1500</v>
      </c>
      <c r="D3105" s="66">
        <v>1500</v>
      </c>
      <c r="E3105" s="67">
        <f t="shared" si="732"/>
        <v>100</v>
      </c>
    </row>
    <row r="3106" spans="1:5" s="16" customFormat="1" ht="19.5" x14ac:dyDescent="0.2">
      <c r="A3106" s="68">
        <v>510000</v>
      </c>
      <c r="B3106" s="59" t="s">
        <v>271</v>
      </c>
      <c r="C3106" s="69">
        <f>C3107</f>
        <v>9000</v>
      </c>
      <c r="D3106" s="69">
        <f>D3107</f>
        <v>9400</v>
      </c>
      <c r="E3106" s="70">
        <f t="shared" si="732"/>
        <v>104.44444444444446</v>
      </c>
    </row>
    <row r="3107" spans="1:5" s="16" customFormat="1" ht="19.5" x14ac:dyDescent="0.2">
      <c r="A3107" s="68">
        <v>511000</v>
      </c>
      <c r="B3107" s="59" t="s">
        <v>272</v>
      </c>
      <c r="C3107" s="69">
        <f>SUM(C3108:C3108)</f>
        <v>9000</v>
      </c>
      <c r="D3107" s="69">
        <f t="shared" ref="D3107" si="736">SUM(D3108:D3108)</f>
        <v>9400</v>
      </c>
      <c r="E3107" s="70">
        <f t="shared" si="732"/>
        <v>104.44444444444446</v>
      </c>
    </row>
    <row r="3108" spans="1:5" s="16" customFormat="1" x14ac:dyDescent="0.2">
      <c r="A3108" s="48">
        <v>511300</v>
      </c>
      <c r="B3108" s="49" t="s">
        <v>275</v>
      </c>
      <c r="C3108" s="57">
        <v>9000</v>
      </c>
      <c r="D3108" s="66">
        <v>9400</v>
      </c>
      <c r="E3108" s="67">
        <f t="shared" si="732"/>
        <v>104.44444444444446</v>
      </c>
    </row>
    <row r="3109" spans="1:5" s="71" customFormat="1" ht="19.5" x14ac:dyDescent="0.2">
      <c r="A3109" s="68">
        <v>630000</v>
      </c>
      <c r="B3109" s="59" t="s">
        <v>305</v>
      </c>
      <c r="C3109" s="69">
        <f>C3110</f>
        <v>8000</v>
      </c>
      <c r="D3109" s="69">
        <f>D3110</f>
        <v>8500</v>
      </c>
      <c r="E3109" s="70">
        <f t="shared" si="732"/>
        <v>106.25</v>
      </c>
    </row>
    <row r="3110" spans="1:5" s="71" customFormat="1" ht="19.5" x14ac:dyDescent="0.2">
      <c r="A3110" s="68">
        <v>638000</v>
      </c>
      <c r="B3110" s="59" t="s">
        <v>314</v>
      </c>
      <c r="C3110" s="69">
        <f>C3111</f>
        <v>8000</v>
      </c>
      <c r="D3110" s="69">
        <f t="shared" ref="D3110" si="737">D3111</f>
        <v>8500</v>
      </c>
      <c r="E3110" s="70">
        <f t="shared" si="732"/>
        <v>106.25</v>
      </c>
    </row>
    <row r="3111" spans="1:5" s="16" customFormat="1" x14ac:dyDescent="0.2">
      <c r="A3111" s="48">
        <v>638100</v>
      </c>
      <c r="B3111" s="49" t="s">
        <v>315</v>
      </c>
      <c r="C3111" s="57">
        <v>8000</v>
      </c>
      <c r="D3111" s="66">
        <v>8500</v>
      </c>
      <c r="E3111" s="67">
        <f t="shared" si="732"/>
        <v>106.25</v>
      </c>
    </row>
    <row r="3112" spans="1:5" s="16" customFormat="1" x14ac:dyDescent="0.2">
      <c r="A3112" s="77"/>
      <c r="B3112" s="63" t="s">
        <v>324</v>
      </c>
      <c r="C3112" s="75">
        <f>C3087+C3106+C3109</f>
        <v>860200</v>
      </c>
      <c r="D3112" s="75">
        <f>D3087+D3106+D3109</f>
        <v>916600</v>
      </c>
      <c r="E3112" s="76">
        <f t="shared" si="732"/>
        <v>106.55661474075796</v>
      </c>
    </row>
    <row r="3113" spans="1:5" s="16" customFormat="1" x14ac:dyDescent="0.2">
      <c r="A3113" s="45"/>
      <c r="B3113" s="49"/>
      <c r="C3113" s="66"/>
      <c r="D3113" s="66"/>
      <c r="E3113" s="67"/>
    </row>
    <row r="3114" spans="1:5" s="16" customFormat="1" x14ac:dyDescent="0.2">
      <c r="A3114" s="45"/>
      <c r="B3114" s="33"/>
      <c r="C3114" s="34"/>
      <c r="D3114" s="34"/>
      <c r="E3114" s="51"/>
    </row>
    <row r="3115" spans="1:5" s="16" customFormat="1" ht="19.5" x14ac:dyDescent="0.2">
      <c r="A3115" s="48" t="s">
        <v>509</v>
      </c>
      <c r="B3115" s="59"/>
      <c r="C3115" s="66"/>
      <c r="D3115" s="66"/>
      <c r="E3115" s="67"/>
    </row>
    <row r="3116" spans="1:5" s="16" customFormat="1" ht="19.5" x14ac:dyDescent="0.2">
      <c r="A3116" s="48" t="s">
        <v>410</v>
      </c>
      <c r="B3116" s="59"/>
      <c r="C3116" s="66"/>
      <c r="D3116" s="66"/>
      <c r="E3116" s="67"/>
    </row>
    <row r="3117" spans="1:5" s="16" customFormat="1" ht="19.5" x14ac:dyDescent="0.2">
      <c r="A3117" s="48" t="s">
        <v>510</v>
      </c>
      <c r="B3117" s="59"/>
      <c r="C3117" s="66"/>
      <c r="D3117" s="66"/>
      <c r="E3117" s="67"/>
    </row>
    <row r="3118" spans="1:5" s="16" customFormat="1" ht="19.5" x14ac:dyDescent="0.2">
      <c r="A3118" s="48" t="s">
        <v>323</v>
      </c>
      <c r="B3118" s="59"/>
      <c r="C3118" s="66"/>
      <c r="D3118" s="66"/>
      <c r="E3118" s="67"/>
    </row>
    <row r="3119" spans="1:5" s="16" customFormat="1" x14ac:dyDescent="0.2">
      <c r="A3119" s="48"/>
      <c r="B3119" s="50"/>
      <c r="C3119" s="34"/>
      <c r="D3119" s="34"/>
      <c r="E3119" s="51"/>
    </row>
    <row r="3120" spans="1:5" s="16" customFormat="1" ht="19.5" x14ac:dyDescent="0.2">
      <c r="A3120" s="68">
        <v>410000</v>
      </c>
      <c r="B3120" s="53" t="s">
        <v>42</v>
      </c>
      <c r="C3120" s="69">
        <f t="shared" ref="C3120" si="738">C3121+C3126</f>
        <v>705300</v>
      </c>
      <c r="D3120" s="69">
        <f t="shared" ref="D3120" si="739">D3121+D3126</f>
        <v>781700</v>
      </c>
      <c r="E3120" s="70">
        <f t="shared" si="732"/>
        <v>110.83226995604707</v>
      </c>
    </row>
    <row r="3121" spans="1:5" s="16" customFormat="1" ht="19.5" x14ac:dyDescent="0.2">
      <c r="A3121" s="68">
        <v>411000</v>
      </c>
      <c r="B3121" s="53" t="s">
        <v>43</v>
      </c>
      <c r="C3121" s="69">
        <f t="shared" ref="C3121" si="740">SUM(C3122:C3125)</f>
        <v>561100</v>
      </c>
      <c r="D3121" s="69">
        <f t="shared" ref="D3121" si="741">SUM(D3122:D3125)</f>
        <v>632500</v>
      </c>
      <c r="E3121" s="70">
        <f t="shared" si="732"/>
        <v>112.72500445553378</v>
      </c>
    </row>
    <row r="3122" spans="1:5" s="16" customFormat="1" x14ac:dyDescent="0.2">
      <c r="A3122" s="48">
        <v>411100</v>
      </c>
      <c r="B3122" s="49" t="s">
        <v>44</v>
      </c>
      <c r="C3122" s="57">
        <v>525100</v>
      </c>
      <c r="D3122" s="66">
        <v>590000</v>
      </c>
      <c r="E3122" s="67">
        <f t="shared" si="732"/>
        <v>112.35955056179776</v>
      </c>
    </row>
    <row r="3123" spans="1:5" s="16" customFormat="1" ht="37.5" x14ac:dyDescent="0.2">
      <c r="A3123" s="48">
        <v>411200</v>
      </c>
      <c r="B3123" s="49" t="s">
        <v>45</v>
      </c>
      <c r="C3123" s="57">
        <v>22500</v>
      </c>
      <c r="D3123" s="66">
        <v>28200</v>
      </c>
      <c r="E3123" s="67">
        <f t="shared" si="732"/>
        <v>125.33333333333334</v>
      </c>
    </row>
    <row r="3124" spans="1:5" s="16" customFormat="1" ht="37.5" x14ac:dyDescent="0.2">
      <c r="A3124" s="48">
        <v>411300</v>
      </c>
      <c r="B3124" s="49" t="s">
        <v>46</v>
      </c>
      <c r="C3124" s="57">
        <v>3200</v>
      </c>
      <c r="D3124" s="66">
        <v>3300</v>
      </c>
      <c r="E3124" s="67">
        <f t="shared" si="732"/>
        <v>103.125</v>
      </c>
    </row>
    <row r="3125" spans="1:5" s="16" customFormat="1" x14ac:dyDescent="0.2">
      <c r="A3125" s="48">
        <v>411400</v>
      </c>
      <c r="B3125" s="49" t="s">
        <v>47</v>
      </c>
      <c r="C3125" s="57">
        <v>10300</v>
      </c>
      <c r="D3125" s="66">
        <v>11000</v>
      </c>
      <c r="E3125" s="67">
        <f t="shared" si="732"/>
        <v>106.79611650485437</v>
      </c>
    </row>
    <row r="3126" spans="1:5" s="16" customFormat="1" ht="19.5" x14ac:dyDescent="0.2">
      <c r="A3126" s="68">
        <v>412000</v>
      </c>
      <c r="B3126" s="59" t="s">
        <v>48</v>
      </c>
      <c r="C3126" s="69">
        <f>SUM(C3127:C3135)</f>
        <v>144200</v>
      </c>
      <c r="D3126" s="69">
        <f>SUM(D3127:D3135)</f>
        <v>149200</v>
      </c>
      <c r="E3126" s="70">
        <f t="shared" si="732"/>
        <v>103.46740638002774</v>
      </c>
    </row>
    <row r="3127" spans="1:5" s="16" customFormat="1" ht="37.5" x14ac:dyDescent="0.2">
      <c r="A3127" s="48">
        <v>412200</v>
      </c>
      <c r="B3127" s="49" t="s">
        <v>50</v>
      </c>
      <c r="C3127" s="57">
        <v>94500</v>
      </c>
      <c r="D3127" s="66">
        <v>96000</v>
      </c>
      <c r="E3127" s="67">
        <f t="shared" si="732"/>
        <v>101.58730158730158</v>
      </c>
    </row>
    <row r="3128" spans="1:5" s="16" customFormat="1" x14ac:dyDescent="0.2">
      <c r="A3128" s="48">
        <v>412300</v>
      </c>
      <c r="B3128" s="49" t="s">
        <v>51</v>
      </c>
      <c r="C3128" s="57">
        <v>23000</v>
      </c>
      <c r="D3128" s="66">
        <v>25000</v>
      </c>
      <c r="E3128" s="67">
        <f t="shared" si="732"/>
        <v>108.69565217391303</v>
      </c>
    </row>
    <row r="3129" spans="1:5" s="16" customFormat="1" x14ac:dyDescent="0.2">
      <c r="A3129" s="48">
        <v>412500</v>
      </c>
      <c r="B3129" s="49" t="s">
        <v>55</v>
      </c>
      <c r="C3129" s="57">
        <v>5000</v>
      </c>
      <c r="D3129" s="66">
        <v>5000</v>
      </c>
      <c r="E3129" s="67">
        <f t="shared" si="732"/>
        <v>100</v>
      </c>
    </row>
    <row r="3130" spans="1:5" s="16" customFormat="1" x14ac:dyDescent="0.2">
      <c r="A3130" s="48">
        <v>412600</v>
      </c>
      <c r="B3130" s="49" t="s">
        <v>56</v>
      </c>
      <c r="C3130" s="57">
        <v>6000.0000000000036</v>
      </c>
      <c r="D3130" s="66">
        <v>6000</v>
      </c>
      <c r="E3130" s="67">
        <f t="shared" si="732"/>
        <v>99.999999999999943</v>
      </c>
    </row>
    <row r="3131" spans="1:5" s="16" customFormat="1" x14ac:dyDescent="0.2">
      <c r="A3131" s="48">
        <v>412700</v>
      </c>
      <c r="B3131" s="49" t="s">
        <v>58</v>
      </c>
      <c r="C3131" s="57">
        <v>6000</v>
      </c>
      <c r="D3131" s="66">
        <v>7000</v>
      </c>
      <c r="E3131" s="67">
        <f t="shared" si="732"/>
        <v>116.66666666666667</v>
      </c>
    </row>
    <row r="3132" spans="1:5" s="16" customFormat="1" x14ac:dyDescent="0.2">
      <c r="A3132" s="48">
        <v>412900</v>
      </c>
      <c r="B3132" s="49" t="s">
        <v>74</v>
      </c>
      <c r="C3132" s="57">
        <v>3000</v>
      </c>
      <c r="D3132" s="66">
        <v>3000</v>
      </c>
      <c r="E3132" s="67">
        <f t="shared" si="732"/>
        <v>100</v>
      </c>
    </row>
    <row r="3133" spans="1:5" s="16" customFormat="1" x14ac:dyDescent="0.2">
      <c r="A3133" s="48">
        <v>412900</v>
      </c>
      <c r="B3133" s="60" t="s">
        <v>75</v>
      </c>
      <c r="C3133" s="57">
        <v>2800</v>
      </c>
      <c r="D3133" s="66">
        <v>3000</v>
      </c>
      <c r="E3133" s="67">
        <f t="shared" si="732"/>
        <v>107.14285714285714</v>
      </c>
    </row>
    <row r="3134" spans="1:5" s="16" customFormat="1" x14ac:dyDescent="0.2">
      <c r="A3134" s="48">
        <v>412900</v>
      </c>
      <c r="B3134" s="60" t="s">
        <v>77</v>
      </c>
      <c r="C3134" s="57">
        <v>2700</v>
      </c>
      <c r="D3134" s="66">
        <v>3000</v>
      </c>
      <c r="E3134" s="67">
        <f t="shared" ref="E3134:E3183" si="742">D3134/C3134*100</f>
        <v>111.11111111111111</v>
      </c>
    </row>
    <row r="3135" spans="1:5" s="16" customFormat="1" x14ac:dyDescent="0.2">
      <c r="A3135" s="48">
        <v>412900</v>
      </c>
      <c r="B3135" s="60" t="s">
        <v>78</v>
      </c>
      <c r="C3135" s="57">
        <v>1200</v>
      </c>
      <c r="D3135" s="66">
        <v>1200</v>
      </c>
      <c r="E3135" s="67">
        <f t="shared" si="742"/>
        <v>100</v>
      </c>
    </row>
    <row r="3136" spans="1:5" s="16" customFormat="1" ht="19.5" x14ac:dyDescent="0.2">
      <c r="A3136" s="68">
        <v>510000</v>
      </c>
      <c r="B3136" s="59" t="s">
        <v>271</v>
      </c>
      <c r="C3136" s="69">
        <f>C3137</f>
        <v>12000</v>
      </c>
      <c r="D3136" s="69">
        <f>D3137</f>
        <v>12000</v>
      </c>
      <c r="E3136" s="70">
        <f t="shared" si="742"/>
        <v>100</v>
      </c>
    </row>
    <row r="3137" spans="1:5" s="16" customFormat="1" ht="19.5" x14ac:dyDescent="0.2">
      <c r="A3137" s="68">
        <v>511000</v>
      </c>
      <c r="B3137" s="59" t="s">
        <v>272</v>
      </c>
      <c r="C3137" s="69">
        <f>SUM(C3138:C3138)</f>
        <v>12000</v>
      </c>
      <c r="D3137" s="69">
        <f t="shared" ref="D3137" si="743">SUM(D3138:D3138)</f>
        <v>12000</v>
      </c>
      <c r="E3137" s="70">
        <f t="shared" si="742"/>
        <v>100</v>
      </c>
    </row>
    <row r="3138" spans="1:5" s="16" customFormat="1" x14ac:dyDescent="0.2">
      <c r="A3138" s="48">
        <v>511300</v>
      </c>
      <c r="B3138" s="49" t="s">
        <v>275</v>
      </c>
      <c r="C3138" s="57">
        <v>12000</v>
      </c>
      <c r="D3138" s="66">
        <v>12000</v>
      </c>
      <c r="E3138" s="67">
        <f t="shared" si="742"/>
        <v>100</v>
      </c>
    </row>
    <row r="3139" spans="1:5" s="71" customFormat="1" ht="19.5" x14ac:dyDescent="0.2">
      <c r="A3139" s="68">
        <v>630000</v>
      </c>
      <c r="B3139" s="59" t="s">
        <v>305</v>
      </c>
      <c r="C3139" s="69">
        <f>C3140</f>
        <v>1400</v>
      </c>
      <c r="D3139" s="69">
        <f>D3140</f>
        <v>0</v>
      </c>
      <c r="E3139" s="70">
        <f t="shared" si="742"/>
        <v>0</v>
      </c>
    </row>
    <row r="3140" spans="1:5" s="71" customFormat="1" ht="19.5" x14ac:dyDescent="0.2">
      <c r="A3140" s="68">
        <v>638000</v>
      </c>
      <c r="B3140" s="59" t="s">
        <v>314</v>
      </c>
      <c r="C3140" s="69">
        <f>C3141</f>
        <v>1400</v>
      </c>
      <c r="D3140" s="69">
        <f t="shared" ref="D3140" si="744">D3141</f>
        <v>0</v>
      </c>
      <c r="E3140" s="70">
        <f t="shared" si="742"/>
        <v>0</v>
      </c>
    </row>
    <row r="3141" spans="1:5" s="16" customFormat="1" x14ac:dyDescent="0.2">
      <c r="A3141" s="48">
        <v>638100</v>
      </c>
      <c r="B3141" s="49" t="s">
        <v>315</v>
      </c>
      <c r="C3141" s="57">
        <v>1400</v>
      </c>
      <c r="D3141" s="66">
        <v>0</v>
      </c>
      <c r="E3141" s="67">
        <f t="shared" si="742"/>
        <v>0</v>
      </c>
    </row>
    <row r="3142" spans="1:5" s="16" customFormat="1" x14ac:dyDescent="0.2">
      <c r="A3142" s="77"/>
      <c r="B3142" s="63" t="s">
        <v>324</v>
      </c>
      <c r="C3142" s="75">
        <f>C3120+C3136+C3139</f>
        <v>718700</v>
      </c>
      <c r="D3142" s="75">
        <f>D3120+D3136+D3139</f>
        <v>793700</v>
      </c>
      <c r="E3142" s="76">
        <f t="shared" si="742"/>
        <v>110.43550855711702</v>
      </c>
    </row>
    <row r="3143" spans="1:5" s="16" customFormat="1" x14ac:dyDescent="0.2">
      <c r="A3143" s="45"/>
      <c r="B3143" s="49"/>
      <c r="C3143" s="66"/>
      <c r="D3143" s="66"/>
      <c r="E3143" s="67"/>
    </row>
    <row r="3144" spans="1:5" s="16" customFormat="1" x14ac:dyDescent="0.2">
      <c r="A3144" s="45"/>
      <c r="B3144" s="33"/>
      <c r="C3144" s="34"/>
      <c r="D3144" s="34"/>
      <c r="E3144" s="51"/>
    </row>
    <row r="3145" spans="1:5" s="16" customFormat="1" ht="19.5" x14ac:dyDescent="0.2">
      <c r="A3145" s="48" t="s">
        <v>511</v>
      </c>
      <c r="B3145" s="59"/>
      <c r="C3145" s="66"/>
      <c r="D3145" s="66"/>
      <c r="E3145" s="67"/>
    </row>
    <row r="3146" spans="1:5" s="16" customFormat="1" ht="19.5" x14ac:dyDescent="0.2">
      <c r="A3146" s="48" t="s">
        <v>410</v>
      </c>
      <c r="B3146" s="59"/>
      <c r="C3146" s="66"/>
      <c r="D3146" s="66"/>
      <c r="E3146" s="67"/>
    </row>
    <row r="3147" spans="1:5" s="16" customFormat="1" ht="19.5" x14ac:dyDescent="0.2">
      <c r="A3147" s="48" t="s">
        <v>512</v>
      </c>
      <c r="B3147" s="59"/>
      <c r="C3147" s="66"/>
      <c r="D3147" s="66"/>
      <c r="E3147" s="67"/>
    </row>
    <row r="3148" spans="1:5" s="16" customFormat="1" ht="19.5" x14ac:dyDescent="0.2">
      <c r="A3148" s="48" t="s">
        <v>323</v>
      </c>
      <c r="B3148" s="59"/>
      <c r="C3148" s="66"/>
      <c r="D3148" s="66"/>
      <c r="E3148" s="67"/>
    </row>
    <row r="3149" spans="1:5" s="16" customFormat="1" x14ac:dyDescent="0.2">
      <c r="A3149" s="48"/>
      <c r="B3149" s="50"/>
      <c r="C3149" s="34"/>
      <c r="D3149" s="34"/>
      <c r="E3149" s="51"/>
    </row>
    <row r="3150" spans="1:5" s="16" customFormat="1" ht="19.5" x14ac:dyDescent="0.2">
      <c r="A3150" s="68">
        <v>410000</v>
      </c>
      <c r="B3150" s="53" t="s">
        <v>42</v>
      </c>
      <c r="C3150" s="69">
        <f t="shared" ref="C3150" si="745">C3151+C3156</f>
        <v>748700</v>
      </c>
      <c r="D3150" s="69">
        <f t="shared" ref="D3150" si="746">D3151+D3156</f>
        <v>790700</v>
      </c>
      <c r="E3150" s="70">
        <f t="shared" si="742"/>
        <v>105.60972352076934</v>
      </c>
    </row>
    <row r="3151" spans="1:5" s="16" customFormat="1" ht="19.5" x14ac:dyDescent="0.2">
      <c r="A3151" s="68">
        <v>411000</v>
      </c>
      <c r="B3151" s="53" t="s">
        <v>43</v>
      </c>
      <c r="C3151" s="69">
        <f t="shared" ref="C3151" si="747">SUM(C3152:C3155)</f>
        <v>614600</v>
      </c>
      <c r="D3151" s="69">
        <f t="shared" ref="D3151" si="748">SUM(D3152:D3155)</f>
        <v>667900</v>
      </c>
      <c r="E3151" s="70">
        <f t="shared" si="742"/>
        <v>108.67230719166938</v>
      </c>
    </row>
    <row r="3152" spans="1:5" s="16" customFormat="1" x14ac:dyDescent="0.2">
      <c r="A3152" s="48">
        <v>411100</v>
      </c>
      <c r="B3152" s="49" t="s">
        <v>44</v>
      </c>
      <c r="C3152" s="57">
        <v>558900</v>
      </c>
      <c r="D3152" s="66">
        <v>622000</v>
      </c>
      <c r="E3152" s="67">
        <f t="shared" si="742"/>
        <v>111.290033995348</v>
      </c>
    </row>
    <row r="3153" spans="1:5" s="16" customFormat="1" ht="37.5" x14ac:dyDescent="0.2">
      <c r="A3153" s="48">
        <v>411200</v>
      </c>
      <c r="B3153" s="49" t="s">
        <v>45</v>
      </c>
      <c r="C3153" s="57">
        <v>28600</v>
      </c>
      <c r="D3153" s="66">
        <v>35900</v>
      </c>
      <c r="E3153" s="67">
        <f t="shared" si="742"/>
        <v>125.52447552447552</v>
      </c>
    </row>
    <row r="3154" spans="1:5" s="16" customFormat="1" ht="37.5" x14ac:dyDescent="0.2">
      <c r="A3154" s="48">
        <v>411300</v>
      </c>
      <c r="B3154" s="49" t="s">
        <v>46</v>
      </c>
      <c r="C3154" s="57">
        <v>12200</v>
      </c>
      <c r="D3154" s="66">
        <v>2300</v>
      </c>
      <c r="E3154" s="67">
        <f t="shared" si="742"/>
        <v>18.852459016393443</v>
      </c>
    </row>
    <row r="3155" spans="1:5" s="16" customFormat="1" x14ac:dyDescent="0.2">
      <c r="A3155" s="48">
        <v>411400</v>
      </c>
      <c r="B3155" s="49" t="s">
        <v>47</v>
      </c>
      <c r="C3155" s="57">
        <v>14900</v>
      </c>
      <c r="D3155" s="66">
        <v>7700</v>
      </c>
      <c r="E3155" s="67">
        <f t="shared" si="742"/>
        <v>51.677852348993291</v>
      </c>
    </row>
    <row r="3156" spans="1:5" s="16" customFormat="1" ht="19.5" x14ac:dyDescent="0.2">
      <c r="A3156" s="68">
        <v>412000</v>
      </c>
      <c r="B3156" s="59" t="s">
        <v>48</v>
      </c>
      <c r="C3156" s="69">
        <f>SUM(C3157:C3167)</f>
        <v>134100</v>
      </c>
      <c r="D3156" s="69">
        <f>SUM(D3157:D3167)</f>
        <v>122800</v>
      </c>
      <c r="E3156" s="70">
        <f t="shared" si="742"/>
        <v>91.57345264727816</v>
      </c>
    </row>
    <row r="3157" spans="1:5" s="16" customFormat="1" ht="37.5" x14ac:dyDescent="0.2">
      <c r="A3157" s="48">
        <v>412200</v>
      </c>
      <c r="B3157" s="49" t="s">
        <v>50</v>
      </c>
      <c r="C3157" s="57">
        <v>58700</v>
      </c>
      <c r="D3157" s="66">
        <v>50000</v>
      </c>
      <c r="E3157" s="67">
        <f t="shared" si="742"/>
        <v>85.178875638841561</v>
      </c>
    </row>
    <row r="3158" spans="1:5" s="16" customFormat="1" x14ac:dyDescent="0.2">
      <c r="A3158" s="48">
        <v>412300</v>
      </c>
      <c r="B3158" s="49" t="s">
        <v>51</v>
      </c>
      <c r="C3158" s="57">
        <v>20400</v>
      </c>
      <c r="D3158" s="66">
        <v>21400</v>
      </c>
      <c r="E3158" s="67">
        <f t="shared" si="742"/>
        <v>104.90196078431373</v>
      </c>
    </row>
    <row r="3159" spans="1:5" s="16" customFormat="1" x14ac:dyDescent="0.2">
      <c r="A3159" s="48">
        <v>412500</v>
      </c>
      <c r="B3159" s="49" t="s">
        <v>55</v>
      </c>
      <c r="C3159" s="57">
        <v>7400</v>
      </c>
      <c r="D3159" s="66">
        <v>7400</v>
      </c>
      <c r="E3159" s="67">
        <f t="shared" si="742"/>
        <v>100</v>
      </c>
    </row>
    <row r="3160" spans="1:5" s="16" customFormat="1" x14ac:dyDescent="0.2">
      <c r="A3160" s="48">
        <v>412600</v>
      </c>
      <c r="B3160" s="49" t="s">
        <v>56</v>
      </c>
      <c r="C3160" s="57">
        <v>7500</v>
      </c>
      <c r="D3160" s="66">
        <v>8000</v>
      </c>
      <c r="E3160" s="67">
        <f t="shared" si="742"/>
        <v>106.66666666666667</v>
      </c>
    </row>
    <row r="3161" spans="1:5" s="16" customFormat="1" x14ac:dyDescent="0.2">
      <c r="A3161" s="48">
        <v>412700</v>
      </c>
      <c r="B3161" s="49" t="s">
        <v>58</v>
      </c>
      <c r="C3161" s="57">
        <v>31400</v>
      </c>
      <c r="D3161" s="66">
        <v>32000</v>
      </c>
      <c r="E3161" s="67">
        <f t="shared" si="742"/>
        <v>101.91082802547771</v>
      </c>
    </row>
    <row r="3162" spans="1:5" s="16" customFormat="1" x14ac:dyDescent="0.2">
      <c r="A3162" s="48">
        <v>412900</v>
      </c>
      <c r="B3162" s="60" t="s">
        <v>74</v>
      </c>
      <c r="C3162" s="57">
        <v>500</v>
      </c>
      <c r="D3162" s="66">
        <v>900</v>
      </c>
      <c r="E3162" s="67">
        <f t="shared" si="742"/>
        <v>180</v>
      </c>
    </row>
    <row r="3163" spans="1:5" s="16" customFormat="1" x14ac:dyDescent="0.2">
      <c r="A3163" s="48">
        <v>412900</v>
      </c>
      <c r="B3163" s="60" t="s">
        <v>75</v>
      </c>
      <c r="C3163" s="57">
        <v>4300</v>
      </c>
      <c r="D3163" s="66">
        <v>1200</v>
      </c>
      <c r="E3163" s="67">
        <f t="shared" si="742"/>
        <v>27.906976744186046</v>
      </c>
    </row>
    <row r="3164" spans="1:5" s="16" customFormat="1" x14ac:dyDescent="0.2">
      <c r="A3164" s="48">
        <v>412900</v>
      </c>
      <c r="B3164" s="60" t="s">
        <v>76</v>
      </c>
      <c r="C3164" s="57">
        <v>500</v>
      </c>
      <c r="D3164" s="66">
        <v>500</v>
      </c>
      <c r="E3164" s="67">
        <f t="shared" si="742"/>
        <v>100</v>
      </c>
    </row>
    <row r="3165" spans="1:5" s="16" customFormat="1" x14ac:dyDescent="0.2">
      <c r="A3165" s="48">
        <v>412900</v>
      </c>
      <c r="B3165" s="60" t="s">
        <v>77</v>
      </c>
      <c r="C3165" s="57">
        <v>200</v>
      </c>
      <c r="D3165" s="66">
        <v>200</v>
      </c>
      <c r="E3165" s="67">
        <f t="shared" si="742"/>
        <v>100</v>
      </c>
    </row>
    <row r="3166" spans="1:5" s="16" customFormat="1" x14ac:dyDescent="0.2">
      <c r="A3166" s="48">
        <v>412900</v>
      </c>
      <c r="B3166" s="60" t="s">
        <v>78</v>
      </c>
      <c r="C3166" s="57">
        <v>1200</v>
      </c>
      <c r="D3166" s="66">
        <v>1200</v>
      </c>
      <c r="E3166" s="67">
        <f t="shared" si="742"/>
        <v>100</v>
      </c>
    </row>
    <row r="3167" spans="1:5" s="16" customFormat="1" x14ac:dyDescent="0.2">
      <c r="A3167" s="48">
        <v>412900</v>
      </c>
      <c r="B3167" s="60" t="s">
        <v>80</v>
      </c>
      <c r="C3167" s="57">
        <v>2000</v>
      </c>
      <c r="D3167" s="66">
        <v>0</v>
      </c>
      <c r="E3167" s="67">
        <f t="shared" si="742"/>
        <v>0</v>
      </c>
    </row>
    <row r="3168" spans="1:5" s="71" customFormat="1" ht="19.5" x14ac:dyDescent="0.2">
      <c r="A3168" s="68">
        <v>510000</v>
      </c>
      <c r="B3168" s="59" t="s">
        <v>271</v>
      </c>
      <c r="C3168" s="69">
        <f t="shared" ref="C3168:C3169" si="749">C3169</f>
        <v>0</v>
      </c>
      <c r="D3168" s="69">
        <f>D3169</f>
        <v>7000</v>
      </c>
      <c r="E3168" s="70">
        <v>0</v>
      </c>
    </row>
    <row r="3169" spans="1:5" s="71" customFormat="1" ht="19.5" x14ac:dyDescent="0.2">
      <c r="A3169" s="68">
        <v>511000</v>
      </c>
      <c r="B3169" s="59" t="s">
        <v>272</v>
      </c>
      <c r="C3169" s="69">
        <f t="shared" si="749"/>
        <v>0</v>
      </c>
      <c r="D3169" s="69">
        <f t="shared" ref="D3169" si="750">D3170</f>
        <v>7000</v>
      </c>
      <c r="E3169" s="70">
        <v>0</v>
      </c>
    </row>
    <row r="3170" spans="1:5" s="16" customFormat="1" x14ac:dyDescent="0.2">
      <c r="A3170" s="48">
        <v>511300</v>
      </c>
      <c r="B3170" s="49" t="s">
        <v>275</v>
      </c>
      <c r="C3170" s="57">
        <v>0</v>
      </c>
      <c r="D3170" s="66">
        <v>7000</v>
      </c>
      <c r="E3170" s="67">
        <v>0</v>
      </c>
    </row>
    <row r="3171" spans="1:5" s="16" customFormat="1" x14ac:dyDescent="0.2">
      <c r="A3171" s="77"/>
      <c r="B3171" s="63" t="s">
        <v>324</v>
      </c>
      <c r="C3171" s="75">
        <f>C3150+C3168</f>
        <v>748700</v>
      </c>
      <c r="D3171" s="75">
        <f>D3150+D3168</f>
        <v>797700</v>
      </c>
      <c r="E3171" s="76">
        <f t="shared" si="742"/>
        <v>106.54467744089754</v>
      </c>
    </row>
    <row r="3172" spans="1:5" s="16" customFormat="1" x14ac:dyDescent="0.2">
      <c r="A3172" s="45"/>
      <c r="B3172" s="49"/>
      <c r="C3172" s="66"/>
      <c r="D3172" s="66"/>
      <c r="E3172" s="67"/>
    </row>
    <row r="3173" spans="1:5" s="16" customFormat="1" x14ac:dyDescent="0.2">
      <c r="A3173" s="45"/>
      <c r="B3173" s="33"/>
      <c r="C3173" s="34"/>
      <c r="D3173" s="34"/>
      <c r="E3173" s="51"/>
    </row>
    <row r="3174" spans="1:5" s="16" customFormat="1" ht="19.5" x14ac:dyDescent="0.2">
      <c r="A3174" s="48" t="s">
        <v>513</v>
      </c>
      <c r="B3174" s="59"/>
      <c r="C3174" s="66"/>
      <c r="D3174" s="66"/>
      <c r="E3174" s="67"/>
    </row>
    <row r="3175" spans="1:5" s="16" customFormat="1" ht="19.5" x14ac:dyDescent="0.2">
      <c r="A3175" s="48" t="s">
        <v>410</v>
      </c>
      <c r="B3175" s="59"/>
      <c r="C3175" s="66"/>
      <c r="D3175" s="66"/>
      <c r="E3175" s="67"/>
    </row>
    <row r="3176" spans="1:5" s="16" customFormat="1" ht="19.5" x14ac:dyDescent="0.2">
      <c r="A3176" s="48" t="s">
        <v>514</v>
      </c>
      <c r="B3176" s="59"/>
      <c r="C3176" s="66"/>
      <c r="D3176" s="66"/>
      <c r="E3176" s="67"/>
    </row>
    <row r="3177" spans="1:5" s="16" customFormat="1" ht="19.5" x14ac:dyDescent="0.2">
      <c r="A3177" s="48" t="s">
        <v>323</v>
      </c>
      <c r="B3177" s="59"/>
      <c r="C3177" s="66"/>
      <c r="D3177" s="66"/>
      <c r="E3177" s="67"/>
    </row>
    <row r="3178" spans="1:5" s="16" customFormat="1" x14ac:dyDescent="0.2">
      <c r="A3178" s="48"/>
      <c r="B3178" s="50"/>
      <c r="C3178" s="34"/>
      <c r="D3178" s="34"/>
      <c r="E3178" s="51"/>
    </row>
    <row r="3179" spans="1:5" s="16" customFormat="1" ht="19.5" x14ac:dyDescent="0.2">
      <c r="A3179" s="68">
        <v>410000</v>
      </c>
      <c r="B3179" s="53" t="s">
        <v>42</v>
      </c>
      <c r="C3179" s="69">
        <f t="shared" ref="C3179" si="751">C3180+C3185</f>
        <v>550500</v>
      </c>
      <c r="D3179" s="69">
        <f t="shared" ref="D3179" si="752">D3180+D3185</f>
        <v>525300</v>
      </c>
      <c r="E3179" s="70">
        <f t="shared" si="742"/>
        <v>95.422343324250676</v>
      </c>
    </row>
    <row r="3180" spans="1:5" s="16" customFormat="1" ht="19.5" x14ac:dyDescent="0.2">
      <c r="A3180" s="68">
        <v>411000</v>
      </c>
      <c r="B3180" s="53" t="s">
        <v>43</v>
      </c>
      <c r="C3180" s="69">
        <f t="shared" ref="C3180" si="753">SUM(C3181:C3184)</f>
        <v>415400</v>
      </c>
      <c r="D3180" s="69">
        <f t="shared" ref="D3180" si="754">SUM(D3181:D3184)</f>
        <v>441500</v>
      </c>
      <c r="E3180" s="70">
        <f t="shared" si="742"/>
        <v>106.28310062590273</v>
      </c>
    </row>
    <row r="3181" spans="1:5" s="16" customFormat="1" x14ac:dyDescent="0.2">
      <c r="A3181" s="48">
        <v>411100</v>
      </c>
      <c r="B3181" s="49" t="s">
        <v>44</v>
      </c>
      <c r="C3181" s="57">
        <v>391200</v>
      </c>
      <c r="D3181" s="66">
        <v>415000</v>
      </c>
      <c r="E3181" s="67">
        <f t="shared" si="742"/>
        <v>106.08384458077708</v>
      </c>
    </row>
    <row r="3182" spans="1:5" s="16" customFormat="1" ht="37.5" x14ac:dyDescent="0.2">
      <c r="A3182" s="48">
        <v>411200</v>
      </c>
      <c r="B3182" s="49" t="s">
        <v>45</v>
      </c>
      <c r="C3182" s="57">
        <v>9900</v>
      </c>
      <c r="D3182" s="66">
        <v>13100</v>
      </c>
      <c r="E3182" s="67">
        <f t="shared" si="742"/>
        <v>132.32323232323233</v>
      </c>
    </row>
    <row r="3183" spans="1:5" s="16" customFormat="1" ht="37.5" x14ac:dyDescent="0.2">
      <c r="A3183" s="48">
        <v>411300</v>
      </c>
      <c r="B3183" s="49" t="s">
        <v>46</v>
      </c>
      <c r="C3183" s="57">
        <v>5100</v>
      </c>
      <c r="D3183" s="66">
        <v>10000</v>
      </c>
      <c r="E3183" s="67">
        <f t="shared" si="742"/>
        <v>196.07843137254901</v>
      </c>
    </row>
    <row r="3184" spans="1:5" s="16" customFormat="1" x14ac:dyDescent="0.2">
      <c r="A3184" s="48">
        <v>411400</v>
      </c>
      <c r="B3184" s="49" t="s">
        <v>47</v>
      </c>
      <c r="C3184" s="57">
        <v>9200</v>
      </c>
      <c r="D3184" s="66">
        <v>3400</v>
      </c>
      <c r="E3184" s="67">
        <f t="shared" ref="E3184:E3245" si="755">D3184/C3184*100</f>
        <v>36.95652173913043</v>
      </c>
    </row>
    <row r="3185" spans="1:5" s="16" customFormat="1" ht="19.5" x14ac:dyDescent="0.2">
      <c r="A3185" s="68">
        <v>412000</v>
      </c>
      <c r="B3185" s="59" t="s">
        <v>48</v>
      </c>
      <c r="C3185" s="69">
        <f>SUM(C3186:C3197)</f>
        <v>135100</v>
      </c>
      <c r="D3185" s="69">
        <f t="shared" ref="D3185" si="756">SUM(D3186:D3197)</f>
        <v>83800</v>
      </c>
      <c r="E3185" s="70">
        <f t="shared" si="755"/>
        <v>62.028127313101407</v>
      </c>
    </row>
    <row r="3186" spans="1:5" s="16" customFormat="1" x14ac:dyDescent="0.2">
      <c r="A3186" s="48">
        <v>412100</v>
      </c>
      <c r="B3186" s="49" t="s">
        <v>49</v>
      </c>
      <c r="C3186" s="57">
        <v>53700</v>
      </c>
      <c r="D3186" s="66">
        <v>0</v>
      </c>
      <c r="E3186" s="67">
        <f t="shared" si="755"/>
        <v>0</v>
      </c>
    </row>
    <row r="3187" spans="1:5" s="16" customFormat="1" ht="37.5" x14ac:dyDescent="0.2">
      <c r="A3187" s="48">
        <v>412200</v>
      </c>
      <c r="B3187" s="49" t="s">
        <v>50</v>
      </c>
      <c r="C3187" s="57">
        <v>46700</v>
      </c>
      <c r="D3187" s="66">
        <v>49000</v>
      </c>
      <c r="E3187" s="67">
        <f t="shared" si="755"/>
        <v>104.92505353319058</v>
      </c>
    </row>
    <row r="3188" spans="1:5" s="16" customFormat="1" x14ac:dyDescent="0.2">
      <c r="A3188" s="48">
        <v>412300</v>
      </c>
      <c r="B3188" s="49" t="s">
        <v>51</v>
      </c>
      <c r="C3188" s="57">
        <v>6700</v>
      </c>
      <c r="D3188" s="66">
        <v>6700</v>
      </c>
      <c r="E3188" s="67">
        <f t="shared" si="755"/>
        <v>100</v>
      </c>
    </row>
    <row r="3189" spans="1:5" s="16" customFormat="1" x14ac:dyDescent="0.2">
      <c r="A3189" s="48">
        <v>412500</v>
      </c>
      <c r="B3189" s="49" t="s">
        <v>55</v>
      </c>
      <c r="C3189" s="57">
        <v>6000</v>
      </c>
      <c r="D3189" s="66">
        <v>6000</v>
      </c>
      <c r="E3189" s="67">
        <f t="shared" si="755"/>
        <v>100</v>
      </c>
    </row>
    <row r="3190" spans="1:5" s="16" customFormat="1" x14ac:dyDescent="0.2">
      <c r="A3190" s="48">
        <v>412600</v>
      </c>
      <c r="B3190" s="49" t="s">
        <v>56</v>
      </c>
      <c r="C3190" s="57">
        <v>5600</v>
      </c>
      <c r="D3190" s="66">
        <v>5600</v>
      </c>
      <c r="E3190" s="67">
        <f t="shared" si="755"/>
        <v>100</v>
      </c>
    </row>
    <row r="3191" spans="1:5" s="16" customFormat="1" x14ac:dyDescent="0.2">
      <c r="A3191" s="48">
        <v>412700</v>
      </c>
      <c r="B3191" s="49" t="s">
        <v>58</v>
      </c>
      <c r="C3191" s="57">
        <v>5900.0000000000018</v>
      </c>
      <c r="D3191" s="66">
        <v>5700</v>
      </c>
      <c r="E3191" s="67">
        <f t="shared" si="755"/>
        <v>96.610169491525397</v>
      </c>
    </row>
    <row r="3192" spans="1:5" s="16" customFormat="1" x14ac:dyDescent="0.2">
      <c r="A3192" s="48">
        <v>412900</v>
      </c>
      <c r="B3192" s="60" t="s">
        <v>74</v>
      </c>
      <c r="C3192" s="57">
        <v>2000</v>
      </c>
      <c r="D3192" s="66">
        <v>2000</v>
      </c>
      <c r="E3192" s="67">
        <f t="shared" si="755"/>
        <v>100</v>
      </c>
    </row>
    <row r="3193" spans="1:5" s="16" customFormat="1" x14ac:dyDescent="0.2">
      <c r="A3193" s="48">
        <v>412900</v>
      </c>
      <c r="B3193" s="60" t="s">
        <v>75</v>
      </c>
      <c r="C3193" s="57">
        <v>1500</v>
      </c>
      <c r="D3193" s="66">
        <v>1500</v>
      </c>
      <c r="E3193" s="67">
        <f t="shared" si="755"/>
        <v>100</v>
      </c>
    </row>
    <row r="3194" spans="1:5" s="16" customFormat="1" x14ac:dyDescent="0.2">
      <c r="A3194" s="48">
        <v>412900</v>
      </c>
      <c r="B3194" s="60" t="s">
        <v>76</v>
      </c>
      <c r="C3194" s="57">
        <v>800</v>
      </c>
      <c r="D3194" s="66">
        <v>800</v>
      </c>
      <c r="E3194" s="67">
        <f t="shared" si="755"/>
        <v>100</v>
      </c>
    </row>
    <row r="3195" spans="1:5" s="16" customFormat="1" x14ac:dyDescent="0.2">
      <c r="A3195" s="48">
        <v>412900</v>
      </c>
      <c r="B3195" s="60" t="s">
        <v>77</v>
      </c>
      <c r="C3195" s="57">
        <v>200</v>
      </c>
      <c r="D3195" s="66">
        <v>200</v>
      </c>
      <c r="E3195" s="67">
        <f t="shared" si="755"/>
        <v>100</v>
      </c>
    </row>
    <row r="3196" spans="1:5" s="16" customFormat="1" x14ac:dyDescent="0.2">
      <c r="A3196" s="48">
        <v>412900</v>
      </c>
      <c r="B3196" s="60" t="s">
        <v>78</v>
      </c>
      <c r="C3196" s="57">
        <v>800</v>
      </c>
      <c r="D3196" s="66">
        <v>800</v>
      </c>
      <c r="E3196" s="67">
        <f t="shared" si="755"/>
        <v>100</v>
      </c>
    </row>
    <row r="3197" spans="1:5" s="16" customFormat="1" x14ac:dyDescent="0.2">
      <c r="A3197" s="48">
        <v>412900</v>
      </c>
      <c r="B3197" s="49" t="s">
        <v>80</v>
      </c>
      <c r="C3197" s="57">
        <v>5200.0000000000009</v>
      </c>
      <c r="D3197" s="66">
        <v>5500</v>
      </c>
      <c r="E3197" s="67">
        <f t="shared" si="755"/>
        <v>105.76923076923075</v>
      </c>
    </row>
    <row r="3198" spans="1:5" s="71" customFormat="1" ht="19.5" x14ac:dyDescent="0.2">
      <c r="A3198" s="68">
        <v>510000</v>
      </c>
      <c r="B3198" s="59" t="s">
        <v>271</v>
      </c>
      <c r="C3198" s="69">
        <f t="shared" ref="C3198:C3199" si="757">C3199</f>
        <v>70000</v>
      </c>
      <c r="D3198" s="69">
        <f t="shared" ref="D3198:D3199" si="758">D3199</f>
        <v>55000</v>
      </c>
      <c r="E3198" s="70">
        <f t="shared" si="755"/>
        <v>78.571428571428569</v>
      </c>
    </row>
    <row r="3199" spans="1:5" s="71" customFormat="1" ht="19.5" x14ac:dyDescent="0.2">
      <c r="A3199" s="68">
        <v>511000</v>
      </c>
      <c r="B3199" s="59" t="s">
        <v>272</v>
      </c>
      <c r="C3199" s="69">
        <f t="shared" si="757"/>
        <v>70000</v>
      </c>
      <c r="D3199" s="69">
        <f t="shared" si="758"/>
        <v>55000</v>
      </c>
      <c r="E3199" s="70">
        <f t="shared" si="755"/>
        <v>78.571428571428569</v>
      </c>
    </row>
    <row r="3200" spans="1:5" s="16" customFormat="1" x14ac:dyDescent="0.2">
      <c r="A3200" s="48">
        <v>511300</v>
      </c>
      <c r="B3200" s="49" t="s">
        <v>275</v>
      </c>
      <c r="C3200" s="57">
        <v>70000</v>
      </c>
      <c r="D3200" s="66">
        <v>55000</v>
      </c>
      <c r="E3200" s="67">
        <f t="shared" si="755"/>
        <v>78.571428571428569</v>
      </c>
    </row>
    <row r="3201" spans="1:5" s="71" customFormat="1" ht="19.5" x14ac:dyDescent="0.2">
      <c r="A3201" s="68">
        <v>630000</v>
      </c>
      <c r="B3201" s="59" t="s">
        <v>305</v>
      </c>
      <c r="C3201" s="69">
        <f>C3202</f>
        <v>600</v>
      </c>
      <c r="D3201" s="69">
        <f>D3202</f>
        <v>10000</v>
      </c>
      <c r="E3201" s="70"/>
    </row>
    <row r="3202" spans="1:5" s="71" customFormat="1" ht="19.5" x14ac:dyDescent="0.2">
      <c r="A3202" s="68">
        <v>638000</v>
      </c>
      <c r="B3202" s="59" t="s">
        <v>314</v>
      </c>
      <c r="C3202" s="69">
        <f>C3203</f>
        <v>600</v>
      </c>
      <c r="D3202" s="69">
        <f>D3203</f>
        <v>10000</v>
      </c>
      <c r="E3202" s="70"/>
    </row>
    <row r="3203" spans="1:5" s="16" customFormat="1" x14ac:dyDescent="0.2">
      <c r="A3203" s="48">
        <v>638100</v>
      </c>
      <c r="B3203" s="49" t="s">
        <v>315</v>
      </c>
      <c r="C3203" s="57">
        <v>600</v>
      </c>
      <c r="D3203" s="66">
        <v>10000</v>
      </c>
      <c r="E3203" s="67"/>
    </row>
    <row r="3204" spans="1:5" s="16" customFormat="1" x14ac:dyDescent="0.2">
      <c r="A3204" s="77"/>
      <c r="B3204" s="63" t="s">
        <v>324</v>
      </c>
      <c r="C3204" s="75">
        <f>C3179+C3198+C3201</f>
        <v>621100</v>
      </c>
      <c r="D3204" s="75">
        <f>D3179+D3198+D3201</f>
        <v>590300</v>
      </c>
      <c r="E3204" s="76">
        <f t="shared" si="755"/>
        <v>95.041056190629519</v>
      </c>
    </row>
    <row r="3205" spans="1:5" s="16" customFormat="1" x14ac:dyDescent="0.2">
      <c r="A3205" s="45"/>
      <c r="B3205" s="49"/>
      <c r="C3205" s="66"/>
      <c r="D3205" s="66"/>
      <c r="E3205" s="67"/>
    </row>
    <row r="3206" spans="1:5" s="16" customFormat="1" x14ac:dyDescent="0.2">
      <c r="A3206" s="45"/>
      <c r="B3206" s="49"/>
      <c r="C3206" s="66"/>
      <c r="D3206" s="66"/>
      <c r="E3206" s="67"/>
    </row>
    <row r="3207" spans="1:5" s="16" customFormat="1" x14ac:dyDescent="0.2">
      <c r="A3207" s="48" t="s">
        <v>515</v>
      </c>
      <c r="B3207" s="49"/>
      <c r="C3207" s="66"/>
      <c r="D3207" s="66"/>
      <c r="E3207" s="67"/>
    </row>
    <row r="3208" spans="1:5" s="16" customFormat="1" x14ac:dyDescent="0.2">
      <c r="A3208" s="48" t="s">
        <v>410</v>
      </c>
      <c r="B3208" s="49"/>
      <c r="C3208" s="66"/>
      <c r="D3208" s="66"/>
      <c r="E3208" s="67"/>
    </row>
    <row r="3209" spans="1:5" s="16" customFormat="1" x14ac:dyDescent="0.2">
      <c r="A3209" s="48" t="s">
        <v>516</v>
      </c>
      <c r="B3209" s="49"/>
      <c r="C3209" s="66"/>
      <c r="D3209" s="66"/>
      <c r="E3209" s="67"/>
    </row>
    <row r="3210" spans="1:5" s="16" customFormat="1" x14ac:dyDescent="0.2">
      <c r="A3210" s="48" t="s">
        <v>323</v>
      </c>
      <c r="B3210" s="49"/>
      <c r="C3210" s="66"/>
      <c r="D3210" s="66"/>
      <c r="E3210" s="67"/>
    </row>
    <row r="3211" spans="1:5" s="16" customFormat="1" x14ac:dyDescent="0.2">
      <c r="A3211" s="45"/>
      <c r="B3211" s="49"/>
      <c r="C3211" s="66"/>
      <c r="D3211" s="66"/>
      <c r="E3211" s="67"/>
    </row>
    <row r="3212" spans="1:5" s="16" customFormat="1" ht="19.5" x14ac:dyDescent="0.2">
      <c r="A3212" s="68">
        <v>410000</v>
      </c>
      <c r="B3212" s="53" t="s">
        <v>42</v>
      </c>
      <c r="C3212" s="69">
        <f t="shared" ref="C3212" si="759">C3213+C3218</f>
        <v>506100</v>
      </c>
      <c r="D3212" s="69">
        <f t="shared" ref="D3212" si="760">D3213+D3218</f>
        <v>542300</v>
      </c>
      <c r="E3212" s="70">
        <f t="shared" si="755"/>
        <v>107.15273661331753</v>
      </c>
    </row>
    <row r="3213" spans="1:5" s="16" customFormat="1" ht="19.5" x14ac:dyDescent="0.2">
      <c r="A3213" s="68">
        <v>411000</v>
      </c>
      <c r="B3213" s="53" t="s">
        <v>43</v>
      </c>
      <c r="C3213" s="69">
        <f t="shared" ref="C3213" si="761">SUM(C3214:C3217)</f>
        <v>417700</v>
      </c>
      <c r="D3213" s="69">
        <f t="shared" ref="D3213" si="762">SUM(D3214:D3217)</f>
        <v>453800</v>
      </c>
      <c r="E3213" s="70">
        <f t="shared" si="755"/>
        <v>108.6425664352406</v>
      </c>
    </row>
    <row r="3214" spans="1:5" s="16" customFormat="1" x14ac:dyDescent="0.2">
      <c r="A3214" s="48">
        <v>411100</v>
      </c>
      <c r="B3214" s="49" t="s">
        <v>44</v>
      </c>
      <c r="C3214" s="57">
        <v>387400</v>
      </c>
      <c r="D3214" s="66">
        <v>415000</v>
      </c>
      <c r="E3214" s="67">
        <f t="shared" si="755"/>
        <v>107.12441920495613</v>
      </c>
    </row>
    <row r="3215" spans="1:5" s="16" customFormat="1" ht="37.5" x14ac:dyDescent="0.2">
      <c r="A3215" s="48">
        <v>411200</v>
      </c>
      <c r="B3215" s="49" t="s">
        <v>45</v>
      </c>
      <c r="C3215" s="57">
        <v>13300</v>
      </c>
      <c r="D3215" s="66">
        <v>20600</v>
      </c>
      <c r="E3215" s="67">
        <f t="shared" si="755"/>
        <v>154.88721804511277</v>
      </c>
    </row>
    <row r="3216" spans="1:5" s="16" customFormat="1" ht="37.5" x14ac:dyDescent="0.2">
      <c r="A3216" s="48">
        <v>411300</v>
      </c>
      <c r="B3216" s="49" t="s">
        <v>46</v>
      </c>
      <c r="C3216" s="57">
        <v>11799.999999999998</v>
      </c>
      <c r="D3216" s="66">
        <v>13000</v>
      </c>
      <c r="E3216" s="67">
        <f t="shared" si="755"/>
        <v>110.16949152542375</v>
      </c>
    </row>
    <row r="3217" spans="1:5" s="16" customFormat="1" x14ac:dyDescent="0.2">
      <c r="A3217" s="48">
        <v>411400</v>
      </c>
      <c r="B3217" s="49" t="s">
        <v>47</v>
      </c>
      <c r="C3217" s="57">
        <v>5200</v>
      </c>
      <c r="D3217" s="66">
        <v>5200</v>
      </c>
      <c r="E3217" s="67">
        <f t="shared" si="755"/>
        <v>100</v>
      </c>
    </row>
    <row r="3218" spans="1:5" s="16" customFormat="1" ht="19.5" x14ac:dyDescent="0.2">
      <c r="A3218" s="68">
        <v>412000</v>
      </c>
      <c r="B3218" s="59" t="s">
        <v>48</v>
      </c>
      <c r="C3218" s="69">
        <f>SUM(C3219:C3229)</f>
        <v>88400</v>
      </c>
      <c r="D3218" s="69">
        <f t="shared" ref="D3218" si="763">SUM(D3219:D3229)</f>
        <v>88500</v>
      </c>
      <c r="E3218" s="70">
        <f t="shared" si="755"/>
        <v>100.1131221719457</v>
      </c>
    </row>
    <row r="3219" spans="1:5" s="16" customFormat="1" ht="37.5" x14ac:dyDescent="0.2">
      <c r="A3219" s="48">
        <v>412200</v>
      </c>
      <c r="B3219" s="49" t="s">
        <v>50</v>
      </c>
      <c r="C3219" s="57">
        <v>42000</v>
      </c>
      <c r="D3219" s="66">
        <v>45000</v>
      </c>
      <c r="E3219" s="67">
        <f t="shared" si="755"/>
        <v>107.14285714285714</v>
      </c>
    </row>
    <row r="3220" spans="1:5" s="16" customFormat="1" x14ac:dyDescent="0.2">
      <c r="A3220" s="48">
        <v>412300</v>
      </c>
      <c r="B3220" s="49" t="s">
        <v>51</v>
      </c>
      <c r="C3220" s="57">
        <v>17000</v>
      </c>
      <c r="D3220" s="66">
        <v>17000</v>
      </c>
      <c r="E3220" s="67">
        <f t="shared" si="755"/>
        <v>100</v>
      </c>
    </row>
    <row r="3221" spans="1:5" s="16" customFormat="1" x14ac:dyDescent="0.2">
      <c r="A3221" s="48">
        <v>412500</v>
      </c>
      <c r="B3221" s="49" t="s">
        <v>55</v>
      </c>
      <c r="C3221" s="57">
        <v>3000</v>
      </c>
      <c r="D3221" s="66">
        <v>3000</v>
      </c>
      <c r="E3221" s="67">
        <f t="shared" si="755"/>
        <v>100</v>
      </c>
    </row>
    <row r="3222" spans="1:5" s="16" customFormat="1" x14ac:dyDescent="0.2">
      <c r="A3222" s="48">
        <v>412600</v>
      </c>
      <c r="B3222" s="49" t="s">
        <v>56</v>
      </c>
      <c r="C3222" s="57">
        <v>8999.9999999999964</v>
      </c>
      <c r="D3222" s="66">
        <v>7000</v>
      </c>
      <c r="E3222" s="67">
        <f t="shared" si="755"/>
        <v>77.777777777777814</v>
      </c>
    </row>
    <row r="3223" spans="1:5" s="16" customFormat="1" x14ac:dyDescent="0.2">
      <c r="A3223" s="48">
        <v>412700</v>
      </c>
      <c r="B3223" s="49" t="s">
        <v>58</v>
      </c>
      <c r="C3223" s="57">
        <v>3200</v>
      </c>
      <c r="D3223" s="66">
        <v>5000</v>
      </c>
      <c r="E3223" s="67">
        <f t="shared" si="755"/>
        <v>156.25</v>
      </c>
    </row>
    <row r="3224" spans="1:5" s="16" customFormat="1" x14ac:dyDescent="0.2">
      <c r="A3224" s="48">
        <v>412900</v>
      </c>
      <c r="B3224" s="60" t="s">
        <v>74</v>
      </c>
      <c r="C3224" s="57">
        <v>1000</v>
      </c>
      <c r="D3224" s="66">
        <v>1000</v>
      </c>
      <c r="E3224" s="67">
        <f t="shared" si="755"/>
        <v>100</v>
      </c>
    </row>
    <row r="3225" spans="1:5" s="16" customFormat="1" x14ac:dyDescent="0.2">
      <c r="A3225" s="48">
        <v>412900</v>
      </c>
      <c r="B3225" s="60" t="s">
        <v>75</v>
      </c>
      <c r="C3225" s="57">
        <v>3000</v>
      </c>
      <c r="D3225" s="66">
        <v>3000</v>
      </c>
      <c r="E3225" s="67">
        <f t="shared" si="755"/>
        <v>100</v>
      </c>
    </row>
    <row r="3226" spans="1:5" s="16" customFormat="1" x14ac:dyDescent="0.2">
      <c r="A3226" s="48">
        <v>412900</v>
      </c>
      <c r="B3226" s="60" t="s">
        <v>76</v>
      </c>
      <c r="C3226" s="57">
        <v>1000</v>
      </c>
      <c r="D3226" s="66">
        <v>1000</v>
      </c>
      <c r="E3226" s="67">
        <f t="shared" si="755"/>
        <v>100</v>
      </c>
    </row>
    <row r="3227" spans="1:5" s="16" customFormat="1" x14ac:dyDescent="0.2">
      <c r="A3227" s="48">
        <v>412900</v>
      </c>
      <c r="B3227" s="60" t="s">
        <v>77</v>
      </c>
      <c r="C3227" s="57">
        <v>5000</v>
      </c>
      <c r="D3227" s="66">
        <v>5500</v>
      </c>
      <c r="E3227" s="67">
        <f t="shared" si="755"/>
        <v>110.00000000000001</v>
      </c>
    </row>
    <row r="3228" spans="1:5" s="16" customFormat="1" x14ac:dyDescent="0.2">
      <c r="A3228" s="48">
        <v>412900</v>
      </c>
      <c r="B3228" s="60" t="s">
        <v>78</v>
      </c>
      <c r="C3228" s="57">
        <v>1200</v>
      </c>
      <c r="D3228" s="66">
        <v>1000</v>
      </c>
      <c r="E3228" s="67">
        <f t="shared" si="755"/>
        <v>83.333333333333343</v>
      </c>
    </row>
    <row r="3229" spans="1:5" s="16" customFormat="1" x14ac:dyDescent="0.2">
      <c r="A3229" s="48">
        <v>412900</v>
      </c>
      <c r="B3229" s="49" t="s">
        <v>80</v>
      </c>
      <c r="C3229" s="57">
        <v>3000</v>
      </c>
      <c r="D3229" s="66">
        <v>0</v>
      </c>
      <c r="E3229" s="67">
        <f t="shared" si="755"/>
        <v>0</v>
      </c>
    </row>
    <row r="3230" spans="1:5" s="71" customFormat="1" ht="19.5" x14ac:dyDescent="0.2">
      <c r="A3230" s="68">
        <v>510000</v>
      </c>
      <c r="B3230" s="59" t="s">
        <v>271</v>
      </c>
      <c r="C3230" s="69">
        <f t="shared" ref="C3230:C3231" si="764">C3231</f>
        <v>181000</v>
      </c>
      <c r="D3230" s="69">
        <f t="shared" ref="D3230:D3231" si="765">D3231</f>
        <v>20000</v>
      </c>
      <c r="E3230" s="70">
        <f t="shared" si="755"/>
        <v>11.049723756906078</v>
      </c>
    </row>
    <row r="3231" spans="1:5" s="71" customFormat="1" ht="19.5" x14ac:dyDescent="0.2">
      <c r="A3231" s="68">
        <v>511000</v>
      </c>
      <c r="B3231" s="59" t="s">
        <v>272</v>
      </c>
      <c r="C3231" s="69">
        <f t="shared" si="764"/>
        <v>181000</v>
      </c>
      <c r="D3231" s="69">
        <f t="shared" si="765"/>
        <v>20000</v>
      </c>
      <c r="E3231" s="70">
        <f t="shared" si="755"/>
        <v>11.049723756906078</v>
      </c>
    </row>
    <row r="3232" spans="1:5" s="16" customFormat="1" x14ac:dyDescent="0.2">
      <c r="A3232" s="48">
        <v>511300</v>
      </c>
      <c r="B3232" s="49" t="s">
        <v>275</v>
      </c>
      <c r="C3232" s="57">
        <v>181000</v>
      </c>
      <c r="D3232" s="66">
        <v>20000</v>
      </c>
      <c r="E3232" s="67">
        <f t="shared" si="755"/>
        <v>11.049723756906078</v>
      </c>
    </row>
    <row r="3233" spans="1:5" s="71" customFormat="1" ht="19.5" x14ac:dyDescent="0.2">
      <c r="A3233" s="68">
        <v>630000</v>
      </c>
      <c r="B3233" s="59" t="s">
        <v>305</v>
      </c>
      <c r="C3233" s="69">
        <f t="shared" ref="C3233:C3234" si="766">C3234</f>
        <v>1100</v>
      </c>
      <c r="D3233" s="69">
        <f t="shared" ref="D3233:D3234" si="767">D3234</f>
        <v>0</v>
      </c>
      <c r="E3233" s="70">
        <f t="shared" si="755"/>
        <v>0</v>
      </c>
    </row>
    <row r="3234" spans="1:5" s="71" customFormat="1" ht="19.5" x14ac:dyDescent="0.2">
      <c r="A3234" s="68">
        <v>638000</v>
      </c>
      <c r="B3234" s="59" t="s">
        <v>314</v>
      </c>
      <c r="C3234" s="69">
        <f t="shared" si="766"/>
        <v>1100</v>
      </c>
      <c r="D3234" s="69">
        <f t="shared" si="767"/>
        <v>0</v>
      </c>
      <c r="E3234" s="70">
        <f t="shared" si="755"/>
        <v>0</v>
      </c>
    </row>
    <row r="3235" spans="1:5" s="16" customFormat="1" x14ac:dyDescent="0.2">
      <c r="A3235" s="48">
        <v>638100</v>
      </c>
      <c r="B3235" s="49" t="s">
        <v>315</v>
      </c>
      <c r="C3235" s="57">
        <v>1100</v>
      </c>
      <c r="D3235" s="66">
        <v>0</v>
      </c>
      <c r="E3235" s="67">
        <f t="shared" si="755"/>
        <v>0</v>
      </c>
    </row>
    <row r="3236" spans="1:5" s="16" customFormat="1" x14ac:dyDescent="0.2">
      <c r="A3236" s="77"/>
      <c r="B3236" s="63" t="s">
        <v>324</v>
      </c>
      <c r="C3236" s="75">
        <f>C3212+C3230+C3233</f>
        <v>688200</v>
      </c>
      <c r="D3236" s="75">
        <f t="shared" ref="D3236" si="768">D3212+D3230+D3233</f>
        <v>562300</v>
      </c>
      <c r="E3236" s="76">
        <f t="shared" si="755"/>
        <v>81.705899447834923</v>
      </c>
    </row>
    <row r="3237" spans="1:5" s="16" customFormat="1" x14ac:dyDescent="0.2">
      <c r="A3237" s="45"/>
      <c r="B3237" s="49"/>
      <c r="C3237" s="66"/>
      <c r="D3237" s="66"/>
      <c r="E3237" s="67"/>
    </row>
    <row r="3238" spans="1:5" s="16" customFormat="1" x14ac:dyDescent="0.2">
      <c r="A3238" s="45"/>
      <c r="B3238" s="49"/>
      <c r="C3238" s="66"/>
      <c r="D3238" s="66"/>
      <c r="E3238" s="67"/>
    </row>
    <row r="3239" spans="1:5" s="16" customFormat="1" x14ac:dyDescent="0.2">
      <c r="A3239" s="48" t="s">
        <v>517</v>
      </c>
      <c r="B3239" s="49"/>
      <c r="C3239" s="66"/>
      <c r="D3239" s="66"/>
      <c r="E3239" s="67"/>
    </row>
    <row r="3240" spans="1:5" s="16" customFormat="1" x14ac:dyDescent="0.2">
      <c r="A3240" s="48" t="s">
        <v>410</v>
      </c>
      <c r="B3240" s="49"/>
      <c r="C3240" s="66"/>
      <c r="D3240" s="66"/>
      <c r="E3240" s="67"/>
    </row>
    <row r="3241" spans="1:5" s="16" customFormat="1" x14ac:dyDescent="0.2">
      <c r="A3241" s="48" t="s">
        <v>518</v>
      </c>
      <c r="B3241" s="49"/>
      <c r="C3241" s="66"/>
      <c r="D3241" s="66"/>
      <c r="E3241" s="67"/>
    </row>
    <row r="3242" spans="1:5" s="16" customFormat="1" x14ac:dyDescent="0.2">
      <c r="A3242" s="48" t="s">
        <v>323</v>
      </c>
      <c r="B3242" s="49"/>
      <c r="C3242" s="66"/>
      <c r="D3242" s="66"/>
      <c r="E3242" s="67"/>
    </row>
    <row r="3243" spans="1:5" s="16" customFormat="1" x14ac:dyDescent="0.2">
      <c r="A3243" s="45"/>
      <c r="B3243" s="49"/>
      <c r="C3243" s="66"/>
      <c r="D3243" s="66"/>
      <c r="E3243" s="67"/>
    </row>
    <row r="3244" spans="1:5" s="16" customFormat="1" ht="19.5" x14ac:dyDescent="0.2">
      <c r="A3244" s="68">
        <v>410000</v>
      </c>
      <c r="B3244" s="53" t="s">
        <v>42</v>
      </c>
      <c r="C3244" s="69">
        <f t="shared" ref="C3244" si="769">C3245+C3250</f>
        <v>810900</v>
      </c>
      <c r="D3244" s="69">
        <f t="shared" ref="D3244" si="770">D3245+D3250</f>
        <v>839300</v>
      </c>
      <c r="E3244" s="70">
        <f t="shared" si="755"/>
        <v>103.50228141571094</v>
      </c>
    </row>
    <row r="3245" spans="1:5" s="16" customFormat="1" ht="19.5" x14ac:dyDescent="0.2">
      <c r="A3245" s="68">
        <v>411000</v>
      </c>
      <c r="B3245" s="53" t="s">
        <v>43</v>
      </c>
      <c r="C3245" s="69">
        <f t="shared" ref="C3245" si="771">SUM(C3246:C3249)</f>
        <v>706400</v>
      </c>
      <c r="D3245" s="69">
        <f t="shared" ref="D3245" si="772">SUM(D3246:D3249)</f>
        <v>740800</v>
      </c>
      <c r="E3245" s="70">
        <f t="shared" si="755"/>
        <v>104.86976217440545</v>
      </c>
    </row>
    <row r="3246" spans="1:5" s="16" customFormat="1" x14ac:dyDescent="0.2">
      <c r="A3246" s="48">
        <v>411100</v>
      </c>
      <c r="B3246" s="49" t="s">
        <v>44</v>
      </c>
      <c r="C3246" s="57">
        <v>664300</v>
      </c>
      <c r="D3246" s="66">
        <v>691000</v>
      </c>
      <c r="E3246" s="67">
        <f t="shared" ref="E3246:E3299" si="773">D3246/C3246*100</f>
        <v>104.01926840283005</v>
      </c>
    </row>
    <row r="3247" spans="1:5" s="16" customFormat="1" ht="37.5" x14ac:dyDescent="0.2">
      <c r="A3247" s="48">
        <v>411200</v>
      </c>
      <c r="B3247" s="49" t="s">
        <v>45</v>
      </c>
      <c r="C3247" s="57">
        <v>25000</v>
      </c>
      <c r="D3247" s="66">
        <v>33800</v>
      </c>
      <c r="E3247" s="67">
        <f t="shared" si="773"/>
        <v>135.20000000000002</v>
      </c>
    </row>
    <row r="3248" spans="1:5" s="16" customFormat="1" ht="37.5" x14ac:dyDescent="0.2">
      <c r="A3248" s="48">
        <v>411300</v>
      </c>
      <c r="B3248" s="49" t="s">
        <v>46</v>
      </c>
      <c r="C3248" s="57">
        <v>12100</v>
      </c>
      <c r="D3248" s="66">
        <v>10000</v>
      </c>
      <c r="E3248" s="67">
        <f t="shared" si="773"/>
        <v>82.644628099173559</v>
      </c>
    </row>
    <row r="3249" spans="1:5" s="16" customFormat="1" x14ac:dyDescent="0.2">
      <c r="A3249" s="48">
        <v>411400</v>
      </c>
      <c r="B3249" s="49" t="s">
        <v>47</v>
      </c>
      <c r="C3249" s="57">
        <v>5000</v>
      </c>
      <c r="D3249" s="66">
        <v>6000</v>
      </c>
      <c r="E3249" s="67">
        <f t="shared" si="773"/>
        <v>120</v>
      </c>
    </row>
    <row r="3250" spans="1:5" s="16" customFormat="1" ht="19.5" x14ac:dyDescent="0.2">
      <c r="A3250" s="68">
        <v>412000</v>
      </c>
      <c r="B3250" s="59" t="s">
        <v>48</v>
      </c>
      <c r="C3250" s="69">
        <f>SUM(C3251:C3259)</f>
        <v>104500</v>
      </c>
      <c r="D3250" s="69">
        <f>SUM(D3251:D3259)</f>
        <v>98500</v>
      </c>
      <c r="E3250" s="70">
        <f t="shared" si="773"/>
        <v>94.258373205741634</v>
      </c>
    </row>
    <row r="3251" spans="1:5" s="16" customFormat="1" ht="37.5" x14ac:dyDescent="0.2">
      <c r="A3251" s="48">
        <v>412200</v>
      </c>
      <c r="B3251" s="49" t="s">
        <v>50</v>
      </c>
      <c r="C3251" s="57">
        <v>23600</v>
      </c>
      <c r="D3251" s="66">
        <v>25000</v>
      </c>
      <c r="E3251" s="67">
        <f t="shared" si="773"/>
        <v>105.93220338983052</v>
      </c>
    </row>
    <row r="3252" spans="1:5" s="16" customFormat="1" x14ac:dyDescent="0.2">
      <c r="A3252" s="48">
        <v>412300</v>
      </c>
      <c r="B3252" s="49" t="s">
        <v>51</v>
      </c>
      <c r="C3252" s="57">
        <v>10000</v>
      </c>
      <c r="D3252" s="66">
        <v>10000</v>
      </c>
      <c r="E3252" s="67">
        <f t="shared" si="773"/>
        <v>100</v>
      </c>
    </row>
    <row r="3253" spans="1:5" s="16" customFormat="1" x14ac:dyDescent="0.2">
      <c r="A3253" s="48">
        <v>412500</v>
      </c>
      <c r="B3253" s="49" t="s">
        <v>55</v>
      </c>
      <c r="C3253" s="57">
        <v>5000</v>
      </c>
      <c r="D3253" s="66">
        <v>6000</v>
      </c>
      <c r="E3253" s="67">
        <f t="shared" si="773"/>
        <v>120</v>
      </c>
    </row>
    <row r="3254" spans="1:5" s="16" customFormat="1" x14ac:dyDescent="0.2">
      <c r="A3254" s="48">
        <v>412600</v>
      </c>
      <c r="B3254" s="49" t="s">
        <v>56</v>
      </c>
      <c r="C3254" s="57">
        <v>9499.9999999999964</v>
      </c>
      <c r="D3254" s="66">
        <v>10000</v>
      </c>
      <c r="E3254" s="67">
        <f t="shared" si="773"/>
        <v>105.26315789473688</v>
      </c>
    </row>
    <row r="3255" spans="1:5" s="16" customFormat="1" x14ac:dyDescent="0.2">
      <c r="A3255" s="48">
        <v>412700</v>
      </c>
      <c r="B3255" s="49" t="s">
        <v>58</v>
      </c>
      <c r="C3255" s="57">
        <v>44200</v>
      </c>
      <c r="D3255" s="66">
        <v>42000</v>
      </c>
      <c r="E3255" s="67">
        <f t="shared" si="773"/>
        <v>95.02262443438913</v>
      </c>
    </row>
    <row r="3256" spans="1:5" s="16" customFormat="1" x14ac:dyDescent="0.2">
      <c r="A3256" s="48">
        <v>412900</v>
      </c>
      <c r="B3256" s="60" t="s">
        <v>74</v>
      </c>
      <c r="C3256" s="57">
        <v>2000</v>
      </c>
      <c r="D3256" s="66">
        <v>2000</v>
      </c>
      <c r="E3256" s="67">
        <f t="shared" si="773"/>
        <v>100</v>
      </c>
    </row>
    <row r="3257" spans="1:5" s="16" customFormat="1" x14ac:dyDescent="0.2">
      <c r="A3257" s="48">
        <v>412900</v>
      </c>
      <c r="B3257" s="60" t="s">
        <v>75</v>
      </c>
      <c r="C3257" s="57">
        <v>6700</v>
      </c>
      <c r="D3257" s="66">
        <v>1500</v>
      </c>
      <c r="E3257" s="67">
        <f t="shared" si="773"/>
        <v>22.388059701492537</v>
      </c>
    </row>
    <row r="3258" spans="1:5" s="16" customFormat="1" x14ac:dyDescent="0.2">
      <c r="A3258" s="48">
        <v>412900</v>
      </c>
      <c r="B3258" s="60" t="s">
        <v>78</v>
      </c>
      <c r="C3258" s="57">
        <v>2500</v>
      </c>
      <c r="D3258" s="66">
        <v>2000</v>
      </c>
      <c r="E3258" s="67">
        <f t="shared" si="773"/>
        <v>80</v>
      </c>
    </row>
    <row r="3259" spans="1:5" s="16" customFormat="1" x14ac:dyDescent="0.2">
      <c r="A3259" s="48">
        <v>412900</v>
      </c>
      <c r="B3259" s="49" t="s">
        <v>80</v>
      </c>
      <c r="C3259" s="57">
        <v>1000</v>
      </c>
      <c r="D3259" s="66">
        <v>0</v>
      </c>
      <c r="E3259" s="67">
        <f t="shared" si="773"/>
        <v>0</v>
      </c>
    </row>
    <row r="3260" spans="1:5" s="16" customFormat="1" ht="19.5" x14ac:dyDescent="0.2">
      <c r="A3260" s="68">
        <v>510000</v>
      </c>
      <c r="B3260" s="59" t="s">
        <v>271</v>
      </c>
      <c r="C3260" s="69">
        <f>C3261+C3263</f>
        <v>195500</v>
      </c>
      <c r="D3260" s="69">
        <f>D3261+D3263</f>
        <v>10000</v>
      </c>
      <c r="E3260" s="70">
        <f t="shared" si="773"/>
        <v>5.1150895140664963</v>
      </c>
    </row>
    <row r="3261" spans="1:5" s="16" customFormat="1" ht="19.5" x14ac:dyDescent="0.2">
      <c r="A3261" s="68">
        <v>511000</v>
      </c>
      <c r="B3261" s="59" t="s">
        <v>272</v>
      </c>
      <c r="C3261" s="69">
        <f>SUM(C3262:C3262)</f>
        <v>194800</v>
      </c>
      <c r="D3261" s="69">
        <f>SUM(D3262:D3262)</f>
        <v>10000</v>
      </c>
      <c r="E3261" s="70">
        <f t="shared" si="773"/>
        <v>5.1334702258726894</v>
      </c>
    </row>
    <row r="3262" spans="1:5" s="16" customFormat="1" x14ac:dyDescent="0.2">
      <c r="A3262" s="48">
        <v>511300</v>
      </c>
      <c r="B3262" s="49" t="s">
        <v>275</v>
      </c>
      <c r="C3262" s="57">
        <v>194800</v>
      </c>
      <c r="D3262" s="66">
        <v>10000</v>
      </c>
      <c r="E3262" s="67">
        <f t="shared" si="773"/>
        <v>5.1334702258726894</v>
      </c>
    </row>
    <row r="3263" spans="1:5" s="71" customFormat="1" ht="19.5" x14ac:dyDescent="0.2">
      <c r="A3263" s="68">
        <v>516000</v>
      </c>
      <c r="B3263" s="59" t="s">
        <v>284</v>
      </c>
      <c r="C3263" s="69">
        <f>C3264</f>
        <v>700</v>
      </c>
      <c r="D3263" s="69">
        <f t="shared" ref="D3263" si="774">D3264</f>
        <v>0</v>
      </c>
      <c r="E3263" s="70">
        <f t="shared" si="773"/>
        <v>0</v>
      </c>
    </row>
    <row r="3264" spans="1:5" s="16" customFormat="1" x14ac:dyDescent="0.2">
      <c r="A3264" s="48">
        <v>516100</v>
      </c>
      <c r="B3264" s="49" t="s">
        <v>284</v>
      </c>
      <c r="C3264" s="57">
        <v>700</v>
      </c>
      <c r="D3264" s="66">
        <v>0</v>
      </c>
      <c r="E3264" s="67">
        <f t="shared" si="773"/>
        <v>0</v>
      </c>
    </row>
    <row r="3265" spans="1:5" s="71" customFormat="1" ht="19.5" x14ac:dyDescent="0.2">
      <c r="A3265" s="68">
        <v>630000</v>
      </c>
      <c r="B3265" s="59" t="s">
        <v>305</v>
      </c>
      <c r="C3265" s="69">
        <f t="shared" ref="C3265:C3266" si="775">C3266</f>
        <v>8600</v>
      </c>
      <c r="D3265" s="69">
        <f t="shared" ref="D3265:D3266" si="776">D3266</f>
        <v>7000</v>
      </c>
      <c r="E3265" s="70">
        <f t="shared" si="773"/>
        <v>81.395348837209298</v>
      </c>
    </row>
    <row r="3266" spans="1:5" s="71" customFormat="1" ht="19.5" x14ac:dyDescent="0.2">
      <c r="A3266" s="68">
        <v>638000</v>
      </c>
      <c r="B3266" s="59" t="s">
        <v>314</v>
      </c>
      <c r="C3266" s="69">
        <f t="shared" si="775"/>
        <v>8600</v>
      </c>
      <c r="D3266" s="69">
        <f t="shared" si="776"/>
        <v>7000</v>
      </c>
      <c r="E3266" s="70">
        <f t="shared" si="773"/>
        <v>81.395348837209298</v>
      </c>
    </row>
    <row r="3267" spans="1:5" s="16" customFormat="1" x14ac:dyDescent="0.2">
      <c r="A3267" s="48">
        <v>638100</v>
      </c>
      <c r="B3267" s="49" t="s">
        <v>315</v>
      </c>
      <c r="C3267" s="57">
        <v>8600</v>
      </c>
      <c r="D3267" s="66">
        <v>7000</v>
      </c>
      <c r="E3267" s="67">
        <f t="shared" si="773"/>
        <v>81.395348837209298</v>
      </c>
    </row>
    <row r="3268" spans="1:5" s="16" customFormat="1" x14ac:dyDescent="0.2">
      <c r="A3268" s="77"/>
      <c r="B3268" s="63" t="s">
        <v>324</v>
      </c>
      <c r="C3268" s="75">
        <f>C3244+C3260+C3265</f>
        <v>1015000</v>
      </c>
      <c r="D3268" s="75">
        <f>D3244+D3260+D3265</f>
        <v>856300</v>
      </c>
      <c r="E3268" s="76">
        <f t="shared" si="773"/>
        <v>84.364532019704427</v>
      </c>
    </row>
    <row r="3269" spans="1:5" s="16" customFormat="1" x14ac:dyDescent="0.2">
      <c r="A3269" s="45"/>
      <c r="B3269" s="49"/>
      <c r="C3269" s="66"/>
      <c r="D3269" s="66"/>
      <c r="E3269" s="67"/>
    </row>
    <row r="3270" spans="1:5" s="16" customFormat="1" x14ac:dyDescent="0.2">
      <c r="A3270" s="45"/>
      <c r="B3270" s="49"/>
      <c r="C3270" s="66"/>
      <c r="D3270" s="66"/>
      <c r="E3270" s="67"/>
    </row>
    <row r="3271" spans="1:5" s="16" customFormat="1" x14ac:dyDescent="0.2">
      <c r="A3271" s="48" t="s">
        <v>519</v>
      </c>
      <c r="B3271" s="49"/>
      <c r="C3271" s="66"/>
      <c r="D3271" s="66"/>
      <c r="E3271" s="67"/>
    </row>
    <row r="3272" spans="1:5" s="16" customFormat="1" x14ac:dyDescent="0.2">
      <c r="A3272" s="48" t="s">
        <v>410</v>
      </c>
      <c r="B3272" s="49"/>
      <c r="C3272" s="66"/>
      <c r="D3272" s="66"/>
      <c r="E3272" s="67"/>
    </row>
    <row r="3273" spans="1:5" s="16" customFormat="1" x14ac:dyDescent="0.2">
      <c r="A3273" s="48" t="s">
        <v>520</v>
      </c>
      <c r="B3273" s="49"/>
      <c r="C3273" s="66"/>
      <c r="D3273" s="66"/>
      <c r="E3273" s="67"/>
    </row>
    <row r="3274" spans="1:5" s="16" customFormat="1" x14ac:dyDescent="0.2">
      <c r="A3274" s="48" t="s">
        <v>323</v>
      </c>
      <c r="B3274" s="49"/>
      <c r="C3274" s="66"/>
      <c r="D3274" s="66"/>
      <c r="E3274" s="67"/>
    </row>
    <row r="3275" spans="1:5" s="16" customFormat="1" x14ac:dyDescent="0.2">
      <c r="A3275" s="45"/>
      <c r="B3275" s="49"/>
      <c r="C3275" s="66"/>
      <c r="D3275" s="66"/>
      <c r="E3275" s="67"/>
    </row>
    <row r="3276" spans="1:5" s="16" customFormat="1" ht="19.5" x14ac:dyDescent="0.2">
      <c r="A3276" s="68">
        <v>410000</v>
      </c>
      <c r="B3276" s="53" t="s">
        <v>42</v>
      </c>
      <c r="C3276" s="69">
        <f t="shared" ref="C3276" si="777">C3277+C3282</f>
        <v>899600</v>
      </c>
      <c r="D3276" s="69">
        <f t="shared" ref="D3276" si="778">D3277+D3282</f>
        <v>917300</v>
      </c>
      <c r="E3276" s="70">
        <f t="shared" si="773"/>
        <v>101.96754112939084</v>
      </c>
    </row>
    <row r="3277" spans="1:5" s="16" customFormat="1" ht="19.5" x14ac:dyDescent="0.2">
      <c r="A3277" s="68">
        <v>411000</v>
      </c>
      <c r="B3277" s="53" t="s">
        <v>43</v>
      </c>
      <c r="C3277" s="69">
        <f t="shared" ref="C3277" si="779">SUM(C3278:C3281)</f>
        <v>759800</v>
      </c>
      <c r="D3277" s="69">
        <f t="shared" ref="D3277" si="780">SUM(D3278:D3281)</f>
        <v>793600</v>
      </c>
      <c r="E3277" s="70">
        <f t="shared" si="773"/>
        <v>104.44853908923402</v>
      </c>
    </row>
    <row r="3278" spans="1:5" s="16" customFormat="1" x14ac:dyDescent="0.2">
      <c r="A3278" s="48">
        <v>411100</v>
      </c>
      <c r="B3278" s="49" t="s">
        <v>44</v>
      </c>
      <c r="C3278" s="57">
        <v>724900</v>
      </c>
      <c r="D3278" s="66">
        <v>755000</v>
      </c>
      <c r="E3278" s="67">
        <f t="shared" si="773"/>
        <v>104.1522968685336</v>
      </c>
    </row>
    <row r="3279" spans="1:5" s="16" customFormat="1" ht="37.5" x14ac:dyDescent="0.2">
      <c r="A3279" s="48">
        <v>411200</v>
      </c>
      <c r="B3279" s="49" t="s">
        <v>45</v>
      </c>
      <c r="C3279" s="57">
        <v>22800</v>
      </c>
      <c r="D3279" s="66">
        <v>27400</v>
      </c>
      <c r="E3279" s="67">
        <f t="shared" si="773"/>
        <v>120.17543859649122</v>
      </c>
    </row>
    <row r="3280" spans="1:5" s="16" customFormat="1" ht="37.5" x14ac:dyDescent="0.2">
      <c r="A3280" s="48">
        <v>411300</v>
      </c>
      <c r="B3280" s="49" t="s">
        <v>46</v>
      </c>
      <c r="C3280" s="57">
        <v>5000</v>
      </c>
      <c r="D3280" s="66">
        <v>6000</v>
      </c>
      <c r="E3280" s="67">
        <f t="shared" si="773"/>
        <v>120</v>
      </c>
    </row>
    <row r="3281" spans="1:5" s="16" customFormat="1" x14ac:dyDescent="0.2">
      <c r="A3281" s="48">
        <v>411400</v>
      </c>
      <c r="B3281" s="49" t="s">
        <v>47</v>
      </c>
      <c r="C3281" s="57">
        <v>7100</v>
      </c>
      <c r="D3281" s="66">
        <v>5200</v>
      </c>
      <c r="E3281" s="67">
        <f t="shared" si="773"/>
        <v>73.239436619718319</v>
      </c>
    </row>
    <row r="3282" spans="1:5" s="16" customFormat="1" ht="19.5" x14ac:dyDescent="0.2">
      <c r="A3282" s="68">
        <v>412000</v>
      </c>
      <c r="B3282" s="59" t="s">
        <v>48</v>
      </c>
      <c r="C3282" s="69">
        <f>SUM(C3283:C3292)</f>
        <v>139800</v>
      </c>
      <c r="D3282" s="69">
        <f>SUM(D3283:D3292)</f>
        <v>123700</v>
      </c>
      <c r="E3282" s="70">
        <f t="shared" si="773"/>
        <v>88.483547925608008</v>
      </c>
    </row>
    <row r="3283" spans="1:5" s="16" customFormat="1" ht="37.5" x14ac:dyDescent="0.2">
      <c r="A3283" s="48">
        <v>412200</v>
      </c>
      <c r="B3283" s="49" t="s">
        <v>50</v>
      </c>
      <c r="C3283" s="57">
        <v>51100</v>
      </c>
      <c r="D3283" s="66">
        <v>40000</v>
      </c>
      <c r="E3283" s="67">
        <f t="shared" si="773"/>
        <v>78.277886497064571</v>
      </c>
    </row>
    <row r="3284" spans="1:5" s="16" customFormat="1" x14ac:dyDescent="0.2">
      <c r="A3284" s="48">
        <v>412300</v>
      </c>
      <c r="B3284" s="49" t="s">
        <v>51</v>
      </c>
      <c r="C3284" s="57">
        <v>12000</v>
      </c>
      <c r="D3284" s="66">
        <v>12000</v>
      </c>
      <c r="E3284" s="67">
        <f t="shared" si="773"/>
        <v>100</v>
      </c>
    </row>
    <row r="3285" spans="1:5" s="16" customFormat="1" x14ac:dyDescent="0.2">
      <c r="A3285" s="48">
        <v>412500</v>
      </c>
      <c r="B3285" s="49" t="s">
        <v>55</v>
      </c>
      <c r="C3285" s="57">
        <v>4000</v>
      </c>
      <c r="D3285" s="66">
        <v>4000</v>
      </c>
      <c r="E3285" s="67">
        <f t="shared" si="773"/>
        <v>100</v>
      </c>
    </row>
    <row r="3286" spans="1:5" s="16" customFormat="1" x14ac:dyDescent="0.2">
      <c r="A3286" s="48">
        <v>412600</v>
      </c>
      <c r="B3286" s="49" t="s">
        <v>56</v>
      </c>
      <c r="C3286" s="57">
        <v>12000</v>
      </c>
      <c r="D3286" s="66">
        <v>12000</v>
      </c>
      <c r="E3286" s="67">
        <f t="shared" si="773"/>
        <v>100</v>
      </c>
    </row>
    <row r="3287" spans="1:5" s="16" customFormat="1" x14ac:dyDescent="0.2">
      <c r="A3287" s="48">
        <v>412700</v>
      </c>
      <c r="B3287" s="49" t="s">
        <v>58</v>
      </c>
      <c r="C3287" s="57">
        <v>44700</v>
      </c>
      <c r="D3287" s="66">
        <v>44700</v>
      </c>
      <c r="E3287" s="67">
        <f t="shared" si="773"/>
        <v>100</v>
      </c>
    </row>
    <row r="3288" spans="1:5" s="16" customFormat="1" x14ac:dyDescent="0.2">
      <c r="A3288" s="48">
        <v>412900</v>
      </c>
      <c r="B3288" s="60" t="s">
        <v>74</v>
      </c>
      <c r="C3288" s="57">
        <v>1000</v>
      </c>
      <c r="D3288" s="66">
        <v>1000</v>
      </c>
      <c r="E3288" s="67">
        <f t="shared" si="773"/>
        <v>100</v>
      </c>
    </row>
    <row r="3289" spans="1:5" s="16" customFormat="1" x14ac:dyDescent="0.2">
      <c r="A3289" s="48">
        <v>412900</v>
      </c>
      <c r="B3289" s="60" t="s">
        <v>75</v>
      </c>
      <c r="C3289" s="57">
        <v>8000</v>
      </c>
      <c r="D3289" s="66">
        <v>4000</v>
      </c>
      <c r="E3289" s="67">
        <f t="shared" si="773"/>
        <v>50</v>
      </c>
    </row>
    <row r="3290" spans="1:5" s="16" customFormat="1" x14ac:dyDescent="0.2">
      <c r="A3290" s="48">
        <v>412900</v>
      </c>
      <c r="B3290" s="60" t="s">
        <v>76</v>
      </c>
      <c r="C3290" s="57">
        <v>1000</v>
      </c>
      <c r="D3290" s="66">
        <v>1000</v>
      </c>
      <c r="E3290" s="67">
        <f t="shared" si="773"/>
        <v>100</v>
      </c>
    </row>
    <row r="3291" spans="1:5" s="16" customFormat="1" x14ac:dyDescent="0.2">
      <c r="A3291" s="48">
        <v>412900</v>
      </c>
      <c r="B3291" s="60" t="s">
        <v>77</v>
      </c>
      <c r="C3291" s="57">
        <v>3000</v>
      </c>
      <c r="D3291" s="66">
        <v>2000</v>
      </c>
      <c r="E3291" s="67">
        <f t="shared" si="773"/>
        <v>66.666666666666657</v>
      </c>
    </row>
    <row r="3292" spans="1:5" s="16" customFormat="1" x14ac:dyDescent="0.2">
      <c r="A3292" s="48">
        <v>412900</v>
      </c>
      <c r="B3292" s="60" t="s">
        <v>78</v>
      </c>
      <c r="C3292" s="57">
        <v>3000</v>
      </c>
      <c r="D3292" s="66">
        <v>3000</v>
      </c>
      <c r="E3292" s="67">
        <f t="shared" si="773"/>
        <v>100</v>
      </c>
    </row>
    <row r="3293" spans="1:5" s="16" customFormat="1" ht="19.5" x14ac:dyDescent="0.2">
      <c r="A3293" s="68">
        <v>510000</v>
      </c>
      <c r="B3293" s="59" t="s">
        <v>271</v>
      </c>
      <c r="C3293" s="69">
        <f t="shared" ref="C3293:C3294" si="781">C3294</f>
        <v>423900</v>
      </c>
      <c r="D3293" s="69">
        <f t="shared" ref="D3293:D3294" si="782">D3294</f>
        <v>60000</v>
      </c>
      <c r="E3293" s="70">
        <f t="shared" si="773"/>
        <v>14.154281670205238</v>
      </c>
    </row>
    <row r="3294" spans="1:5" s="16" customFormat="1" ht="19.5" x14ac:dyDescent="0.2">
      <c r="A3294" s="68">
        <v>511000</v>
      </c>
      <c r="B3294" s="59" t="s">
        <v>272</v>
      </c>
      <c r="C3294" s="69">
        <f t="shared" si="781"/>
        <v>423900</v>
      </c>
      <c r="D3294" s="69">
        <f t="shared" si="782"/>
        <v>60000</v>
      </c>
      <c r="E3294" s="70">
        <f t="shared" si="773"/>
        <v>14.154281670205238</v>
      </c>
    </row>
    <row r="3295" spans="1:5" s="16" customFormat="1" x14ac:dyDescent="0.2">
      <c r="A3295" s="48">
        <v>511300</v>
      </c>
      <c r="B3295" s="49" t="s">
        <v>275</v>
      </c>
      <c r="C3295" s="57">
        <v>423900</v>
      </c>
      <c r="D3295" s="66">
        <v>60000</v>
      </c>
      <c r="E3295" s="67">
        <f t="shared" si="773"/>
        <v>14.154281670205238</v>
      </c>
    </row>
    <row r="3296" spans="1:5" s="71" customFormat="1" ht="19.5" x14ac:dyDescent="0.2">
      <c r="A3296" s="68">
        <v>630000</v>
      </c>
      <c r="B3296" s="59" t="s">
        <v>305</v>
      </c>
      <c r="C3296" s="69">
        <f t="shared" ref="C3296:D3297" si="783">C3297</f>
        <v>0</v>
      </c>
      <c r="D3296" s="69">
        <f t="shared" si="783"/>
        <v>15000</v>
      </c>
      <c r="E3296" s="70">
        <v>0</v>
      </c>
    </row>
    <row r="3297" spans="1:5" s="71" customFormat="1" ht="19.5" x14ac:dyDescent="0.2">
      <c r="A3297" s="68">
        <v>638000</v>
      </c>
      <c r="B3297" s="59" t="s">
        <v>314</v>
      </c>
      <c r="C3297" s="69">
        <f t="shared" si="783"/>
        <v>0</v>
      </c>
      <c r="D3297" s="69">
        <f t="shared" si="783"/>
        <v>15000</v>
      </c>
      <c r="E3297" s="70">
        <v>0</v>
      </c>
    </row>
    <row r="3298" spans="1:5" s="16" customFormat="1" x14ac:dyDescent="0.2">
      <c r="A3298" s="48">
        <v>638100</v>
      </c>
      <c r="B3298" s="49" t="s">
        <v>315</v>
      </c>
      <c r="C3298" s="57">
        <v>0</v>
      </c>
      <c r="D3298" s="66">
        <v>15000</v>
      </c>
      <c r="E3298" s="67">
        <v>0</v>
      </c>
    </row>
    <row r="3299" spans="1:5" s="16" customFormat="1" x14ac:dyDescent="0.2">
      <c r="A3299" s="77"/>
      <c r="B3299" s="63" t="s">
        <v>324</v>
      </c>
      <c r="C3299" s="75">
        <f>C3276+C3293+C3296</f>
        <v>1323500</v>
      </c>
      <c r="D3299" s="75">
        <f>D3276+D3293+D3296</f>
        <v>992300</v>
      </c>
      <c r="E3299" s="76">
        <f t="shared" si="773"/>
        <v>74.975443898753298</v>
      </c>
    </row>
    <row r="3300" spans="1:5" s="16" customFormat="1" x14ac:dyDescent="0.2">
      <c r="A3300" s="32"/>
      <c r="B3300" s="33"/>
      <c r="C3300" s="34"/>
      <c r="D3300" s="34"/>
      <c r="E3300" s="51"/>
    </row>
    <row r="3301" spans="1:5" s="16" customFormat="1" x14ac:dyDescent="0.2">
      <c r="A3301" s="32"/>
      <c r="B3301" s="33"/>
      <c r="C3301" s="34"/>
      <c r="D3301" s="34"/>
      <c r="E3301" s="51"/>
    </row>
    <row r="3302" spans="1:5" s="16" customFormat="1" x14ac:dyDescent="0.2">
      <c r="A3302" s="48" t="s">
        <v>679</v>
      </c>
      <c r="B3302" s="49"/>
      <c r="C3302" s="34"/>
      <c r="D3302" s="34"/>
      <c r="E3302" s="51"/>
    </row>
    <row r="3303" spans="1:5" s="16" customFormat="1" x14ac:dyDescent="0.2">
      <c r="A3303" s="48" t="s">
        <v>410</v>
      </c>
      <c r="B3303" s="49"/>
      <c r="C3303" s="34"/>
      <c r="D3303" s="34"/>
      <c r="E3303" s="51"/>
    </row>
    <row r="3304" spans="1:5" s="16" customFormat="1" x14ac:dyDescent="0.2">
      <c r="A3304" s="48" t="s">
        <v>680</v>
      </c>
      <c r="B3304" s="49"/>
      <c r="C3304" s="34"/>
      <c r="D3304" s="34"/>
      <c r="E3304" s="51"/>
    </row>
    <row r="3305" spans="1:5" s="16" customFormat="1" x14ac:dyDescent="0.2">
      <c r="A3305" s="48" t="s">
        <v>323</v>
      </c>
      <c r="B3305" s="49"/>
      <c r="C3305" s="34"/>
      <c r="D3305" s="34"/>
      <c r="E3305" s="51"/>
    </row>
    <row r="3306" spans="1:5" s="16" customFormat="1" x14ac:dyDescent="0.2">
      <c r="A3306" s="45"/>
      <c r="B3306" s="49"/>
      <c r="C3306" s="34"/>
      <c r="D3306" s="34"/>
      <c r="E3306" s="51"/>
    </row>
    <row r="3307" spans="1:5" s="71" customFormat="1" ht="19.5" x14ac:dyDescent="0.2">
      <c r="A3307" s="68">
        <v>410000</v>
      </c>
      <c r="B3307" s="53" t="s">
        <v>42</v>
      </c>
      <c r="C3307" s="69">
        <f t="shared" ref="C3307:D3307" si="784">C3308+C3313</f>
        <v>0</v>
      </c>
      <c r="D3307" s="69">
        <f t="shared" si="784"/>
        <v>763500</v>
      </c>
      <c r="E3307" s="70">
        <v>0</v>
      </c>
    </row>
    <row r="3308" spans="1:5" s="71" customFormat="1" ht="19.5" x14ac:dyDescent="0.2">
      <c r="A3308" s="68">
        <v>411000</v>
      </c>
      <c r="B3308" s="53" t="s">
        <v>43</v>
      </c>
      <c r="C3308" s="69">
        <f t="shared" ref="C3308:D3308" si="785">SUM(C3309:C3312)</f>
        <v>0</v>
      </c>
      <c r="D3308" s="69">
        <f t="shared" si="785"/>
        <v>591500</v>
      </c>
      <c r="E3308" s="70">
        <v>0</v>
      </c>
    </row>
    <row r="3309" spans="1:5" s="16" customFormat="1" x14ac:dyDescent="0.2">
      <c r="A3309" s="48">
        <v>411100</v>
      </c>
      <c r="B3309" s="49" t="s">
        <v>44</v>
      </c>
      <c r="C3309" s="66">
        <v>0</v>
      </c>
      <c r="D3309" s="66">
        <v>546000</v>
      </c>
      <c r="E3309" s="67">
        <v>0</v>
      </c>
    </row>
    <row r="3310" spans="1:5" s="16" customFormat="1" ht="37.5" x14ac:dyDescent="0.2">
      <c r="A3310" s="48">
        <v>411200</v>
      </c>
      <c r="B3310" s="49" t="s">
        <v>45</v>
      </c>
      <c r="C3310" s="66">
        <v>0</v>
      </c>
      <c r="D3310" s="66">
        <v>28500</v>
      </c>
      <c r="E3310" s="67">
        <v>0</v>
      </c>
    </row>
    <row r="3311" spans="1:5" s="16" customFormat="1" ht="37.5" x14ac:dyDescent="0.2">
      <c r="A3311" s="48">
        <v>411300</v>
      </c>
      <c r="B3311" s="49" t="s">
        <v>46</v>
      </c>
      <c r="C3311" s="66">
        <v>0</v>
      </c>
      <c r="D3311" s="66">
        <v>10000</v>
      </c>
      <c r="E3311" s="67">
        <v>0</v>
      </c>
    </row>
    <row r="3312" spans="1:5" s="16" customFormat="1" x14ac:dyDescent="0.2">
      <c r="A3312" s="48">
        <v>411400</v>
      </c>
      <c r="B3312" s="49" t="s">
        <v>47</v>
      </c>
      <c r="C3312" s="66">
        <v>0</v>
      </c>
      <c r="D3312" s="66">
        <v>7000</v>
      </c>
      <c r="E3312" s="67">
        <v>0</v>
      </c>
    </row>
    <row r="3313" spans="1:5" s="71" customFormat="1" ht="19.5" x14ac:dyDescent="0.2">
      <c r="A3313" s="68">
        <v>412000</v>
      </c>
      <c r="B3313" s="59" t="s">
        <v>48</v>
      </c>
      <c r="C3313" s="69">
        <f t="shared" ref="C3313:D3313" si="786">SUM(C3314:C3322)</f>
        <v>0</v>
      </c>
      <c r="D3313" s="69">
        <f t="shared" si="786"/>
        <v>172000</v>
      </c>
      <c r="E3313" s="70">
        <v>0</v>
      </c>
    </row>
    <row r="3314" spans="1:5" s="16" customFormat="1" ht="37.5" x14ac:dyDescent="0.2">
      <c r="A3314" s="48">
        <v>412200</v>
      </c>
      <c r="B3314" s="49" t="s">
        <v>50</v>
      </c>
      <c r="C3314" s="66">
        <v>0</v>
      </c>
      <c r="D3314" s="66">
        <v>100000</v>
      </c>
      <c r="E3314" s="67">
        <v>0</v>
      </c>
    </row>
    <row r="3315" spans="1:5" s="16" customFormat="1" x14ac:dyDescent="0.2">
      <c r="A3315" s="48">
        <v>412300</v>
      </c>
      <c r="B3315" s="49" t="s">
        <v>51</v>
      </c>
      <c r="C3315" s="66">
        <v>0</v>
      </c>
      <c r="D3315" s="66">
        <v>16000</v>
      </c>
      <c r="E3315" s="67">
        <v>0</v>
      </c>
    </row>
    <row r="3316" spans="1:5" s="16" customFormat="1" x14ac:dyDescent="0.2">
      <c r="A3316" s="48">
        <v>412500</v>
      </c>
      <c r="B3316" s="49" t="s">
        <v>55</v>
      </c>
      <c r="C3316" s="66">
        <v>0</v>
      </c>
      <c r="D3316" s="66">
        <v>6000</v>
      </c>
      <c r="E3316" s="67">
        <v>0</v>
      </c>
    </row>
    <row r="3317" spans="1:5" s="16" customFormat="1" x14ac:dyDescent="0.2">
      <c r="A3317" s="48">
        <v>412600</v>
      </c>
      <c r="B3317" s="49" t="s">
        <v>56</v>
      </c>
      <c r="C3317" s="66">
        <v>0</v>
      </c>
      <c r="D3317" s="66">
        <v>10000</v>
      </c>
      <c r="E3317" s="67">
        <v>0</v>
      </c>
    </row>
    <row r="3318" spans="1:5" s="16" customFormat="1" x14ac:dyDescent="0.2">
      <c r="A3318" s="48">
        <v>412700</v>
      </c>
      <c r="B3318" s="49" t="s">
        <v>58</v>
      </c>
      <c r="C3318" s="66">
        <v>0</v>
      </c>
      <c r="D3318" s="66">
        <v>25000</v>
      </c>
      <c r="E3318" s="67">
        <v>0</v>
      </c>
    </row>
    <row r="3319" spans="1:5" s="16" customFormat="1" x14ac:dyDescent="0.2">
      <c r="A3319" s="48">
        <v>412900</v>
      </c>
      <c r="B3319" s="60" t="s">
        <v>74</v>
      </c>
      <c r="C3319" s="66">
        <v>0</v>
      </c>
      <c r="D3319" s="66">
        <v>1000</v>
      </c>
      <c r="E3319" s="67">
        <v>0</v>
      </c>
    </row>
    <row r="3320" spans="1:5" s="16" customFormat="1" x14ac:dyDescent="0.2">
      <c r="A3320" s="48">
        <v>412900</v>
      </c>
      <c r="B3320" s="60" t="s">
        <v>75</v>
      </c>
      <c r="C3320" s="66">
        <v>0</v>
      </c>
      <c r="D3320" s="66">
        <v>10000</v>
      </c>
      <c r="E3320" s="67">
        <v>0</v>
      </c>
    </row>
    <row r="3321" spans="1:5" s="16" customFormat="1" x14ac:dyDescent="0.2">
      <c r="A3321" s="48">
        <v>412900</v>
      </c>
      <c r="B3321" s="60" t="s">
        <v>78</v>
      </c>
      <c r="C3321" s="66">
        <v>0</v>
      </c>
      <c r="D3321" s="66">
        <v>1000</v>
      </c>
      <c r="E3321" s="67">
        <v>0</v>
      </c>
    </row>
    <row r="3322" spans="1:5" s="16" customFormat="1" x14ac:dyDescent="0.2">
      <c r="A3322" s="48">
        <v>412900</v>
      </c>
      <c r="B3322" s="60" t="s">
        <v>80</v>
      </c>
      <c r="C3322" s="66">
        <v>0</v>
      </c>
      <c r="D3322" s="66">
        <v>3000</v>
      </c>
      <c r="E3322" s="67">
        <v>0</v>
      </c>
    </row>
    <row r="3323" spans="1:5" s="71" customFormat="1" ht="19.5" x14ac:dyDescent="0.2">
      <c r="A3323" s="68">
        <v>510000</v>
      </c>
      <c r="B3323" s="59" t="s">
        <v>271</v>
      </c>
      <c r="C3323" s="69">
        <f t="shared" ref="C3323:D3324" si="787">C3324</f>
        <v>0</v>
      </c>
      <c r="D3323" s="69">
        <f t="shared" si="787"/>
        <v>119500</v>
      </c>
      <c r="E3323" s="70">
        <v>0</v>
      </c>
    </row>
    <row r="3324" spans="1:5" s="71" customFormat="1" ht="19.5" x14ac:dyDescent="0.2">
      <c r="A3324" s="68">
        <v>511000</v>
      </c>
      <c r="B3324" s="59" t="s">
        <v>272</v>
      </c>
      <c r="C3324" s="69">
        <f t="shared" si="787"/>
        <v>0</v>
      </c>
      <c r="D3324" s="69">
        <f t="shared" si="787"/>
        <v>119500</v>
      </c>
      <c r="E3324" s="70">
        <v>0</v>
      </c>
    </row>
    <row r="3325" spans="1:5" s="16" customFormat="1" x14ac:dyDescent="0.2">
      <c r="A3325" s="48">
        <v>511300</v>
      </c>
      <c r="B3325" s="49" t="s">
        <v>275</v>
      </c>
      <c r="C3325" s="66">
        <v>0</v>
      </c>
      <c r="D3325" s="66">
        <v>119500</v>
      </c>
      <c r="E3325" s="67">
        <v>0</v>
      </c>
    </row>
    <row r="3326" spans="1:5" s="96" customFormat="1" x14ac:dyDescent="0.2">
      <c r="A3326" s="92"/>
      <c r="B3326" s="93" t="s">
        <v>324</v>
      </c>
      <c r="C3326" s="94">
        <f t="shared" ref="C3326:D3326" si="788">C3307+C3323</f>
        <v>0</v>
      </c>
      <c r="D3326" s="94">
        <f t="shared" si="788"/>
        <v>883000</v>
      </c>
      <c r="E3326" s="95">
        <v>0</v>
      </c>
    </row>
    <row r="3327" spans="1:5" s="16" customFormat="1" x14ac:dyDescent="0.2">
      <c r="A3327" s="32"/>
      <c r="B3327" s="33"/>
      <c r="C3327" s="34"/>
      <c r="D3327" s="34"/>
      <c r="E3327" s="51"/>
    </row>
    <row r="3328" spans="1:5" s="16" customFormat="1" x14ac:dyDescent="0.2">
      <c r="A3328" s="32"/>
      <c r="B3328" s="33"/>
      <c r="C3328" s="34"/>
      <c r="D3328" s="34"/>
      <c r="E3328" s="51"/>
    </row>
    <row r="3329" spans="1:5" s="16" customFormat="1" ht="19.5" x14ac:dyDescent="0.2">
      <c r="A3329" s="48" t="s">
        <v>521</v>
      </c>
      <c r="B3329" s="59"/>
      <c r="C3329" s="66"/>
      <c r="D3329" s="66"/>
      <c r="E3329" s="67"/>
    </row>
    <row r="3330" spans="1:5" s="16" customFormat="1" ht="19.5" x14ac:dyDescent="0.2">
      <c r="A3330" s="48" t="s">
        <v>522</v>
      </c>
      <c r="B3330" s="59"/>
      <c r="C3330" s="66"/>
      <c r="D3330" s="66"/>
      <c r="E3330" s="67"/>
    </row>
    <row r="3331" spans="1:5" s="16" customFormat="1" ht="19.5" x14ac:dyDescent="0.2">
      <c r="A3331" s="48" t="s">
        <v>399</v>
      </c>
      <c r="B3331" s="59"/>
      <c r="C3331" s="66"/>
      <c r="D3331" s="66"/>
      <c r="E3331" s="67"/>
    </row>
    <row r="3332" spans="1:5" s="16" customFormat="1" ht="19.5" x14ac:dyDescent="0.2">
      <c r="A3332" s="48" t="s">
        <v>323</v>
      </c>
      <c r="B3332" s="59"/>
      <c r="C3332" s="66"/>
      <c r="D3332" s="66"/>
      <c r="E3332" s="67"/>
    </row>
    <row r="3333" spans="1:5" s="16" customFormat="1" x14ac:dyDescent="0.2">
      <c r="A3333" s="48"/>
      <c r="B3333" s="50"/>
      <c r="C3333" s="34"/>
      <c r="D3333" s="34"/>
      <c r="E3333" s="51"/>
    </row>
    <row r="3334" spans="1:5" s="16" customFormat="1" ht="19.5" x14ac:dyDescent="0.2">
      <c r="A3334" s="68">
        <v>410000</v>
      </c>
      <c r="B3334" s="53" t="s">
        <v>42</v>
      </c>
      <c r="C3334" s="69">
        <f>C3335+C3340+C3356</f>
        <v>6849000</v>
      </c>
      <c r="D3334" s="69">
        <f>D3335+D3340+D3356</f>
        <v>6909400</v>
      </c>
      <c r="E3334" s="70">
        <f t="shared" ref="E3334:E3366" si="789">D3334/C3334*100</f>
        <v>100.88188056650607</v>
      </c>
    </row>
    <row r="3335" spans="1:5" s="16" customFormat="1" ht="19.5" x14ac:dyDescent="0.2">
      <c r="A3335" s="68">
        <v>411000</v>
      </c>
      <c r="B3335" s="53" t="s">
        <v>43</v>
      </c>
      <c r="C3335" s="69">
        <f>SUM(C3336:C3339)</f>
        <v>1551200</v>
      </c>
      <c r="D3335" s="69">
        <f t="shared" ref="D3335" si="790">SUM(D3336:D3339)</f>
        <v>1684000</v>
      </c>
      <c r="E3335" s="70">
        <f t="shared" si="789"/>
        <v>108.56111397627643</v>
      </c>
    </row>
    <row r="3336" spans="1:5" s="16" customFormat="1" x14ac:dyDescent="0.2">
      <c r="A3336" s="48">
        <v>411100</v>
      </c>
      <c r="B3336" s="49" t="s">
        <v>44</v>
      </c>
      <c r="C3336" s="57">
        <v>1466000</v>
      </c>
      <c r="D3336" s="66">
        <v>1590000</v>
      </c>
      <c r="E3336" s="67">
        <f t="shared" si="789"/>
        <v>108.45839017735335</v>
      </c>
    </row>
    <row r="3337" spans="1:5" s="16" customFormat="1" ht="37.5" x14ac:dyDescent="0.2">
      <c r="A3337" s="48">
        <v>411200</v>
      </c>
      <c r="B3337" s="49" t="s">
        <v>45</v>
      </c>
      <c r="C3337" s="57">
        <v>44100</v>
      </c>
      <c r="D3337" s="66">
        <v>65000</v>
      </c>
      <c r="E3337" s="67">
        <f t="shared" si="789"/>
        <v>147.3922902494331</v>
      </c>
    </row>
    <row r="3338" spans="1:5" s="16" customFormat="1" ht="37.5" x14ac:dyDescent="0.2">
      <c r="A3338" s="48">
        <v>411300</v>
      </c>
      <c r="B3338" s="49" t="s">
        <v>46</v>
      </c>
      <c r="C3338" s="57">
        <v>21600</v>
      </c>
      <c r="D3338" s="66">
        <v>14600</v>
      </c>
      <c r="E3338" s="67">
        <f t="shared" si="789"/>
        <v>67.592592592592595</v>
      </c>
    </row>
    <row r="3339" spans="1:5" s="16" customFormat="1" x14ac:dyDescent="0.2">
      <c r="A3339" s="48">
        <v>411400</v>
      </c>
      <c r="B3339" s="49" t="s">
        <v>47</v>
      </c>
      <c r="C3339" s="57">
        <v>19500</v>
      </c>
      <c r="D3339" s="66">
        <v>14400</v>
      </c>
      <c r="E3339" s="67">
        <f t="shared" si="789"/>
        <v>73.846153846153854</v>
      </c>
    </row>
    <row r="3340" spans="1:5" s="16" customFormat="1" ht="19.5" x14ac:dyDescent="0.2">
      <c r="A3340" s="68">
        <v>412000</v>
      </c>
      <c r="B3340" s="59" t="s">
        <v>48</v>
      </c>
      <c r="C3340" s="69">
        <f>SUM(C3341:C3355)</f>
        <v>844800</v>
      </c>
      <c r="D3340" s="69">
        <f t="shared" ref="D3340" si="791">SUM(D3341:D3355)</f>
        <v>800400</v>
      </c>
      <c r="E3340" s="70">
        <f t="shared" si="789"/>
        <v>94.744318181818173</v>
      </c>
    </row>
    <row r="3341" spans="1:5" s="16" customFormat="1" x14ac:dyDescent="0.2">
      <c r="A3341" s="48">
        <v>412100</v>
      </c>
      <c r="B3341" s="49" t="s">
        <v>49</v>
      </c>
      <c r="C3341" s="57">
        <v>12500</v>
      </c>
      <c r="D3341" s="66">
        <v>12500</v>
      </c>
      <c r="E3341" s="67">
        <f t="shared" si="789"/>
        <v>100</v>
      </c>
    </row>
    <row r="3342" spans="1:5" s="16" customFormat="1" ht="37.5" x14ac:dyDescent="0.2">
      <c r="A3342" s="48">
        <v>412200</v>
      </c>
      <c r="B3342" s="49" t="s">
        <v>50</v>
      </c>
      <c r="C3342" s="57">
        <v>329100</v>
      </c>
      <c r="D3342" s="66">
        <v>310000</v>
      </c>
      <c r="E3342" s="67">
        <f t="shared" si="789"/>
        <v>94.196292920085085</v>
      </c>
    </row>
    <row r="3343" spans="1:5" s="16" customFormat="1" x14ac:dyDescent="0.2">
      <c r="A3343" s="48">
        <v>412300</v>
      </c>
      <c r="B3343" s="49" t="s">
        <v>51</v>
      </c>
      <c r="C3343" s="57">
        <v>35600</v>
      </c>
      <c r="D3343" s="66">
        <v>27400</v>
      </c>
      <c r="E3343" s="67">
        <f t="shared" si="789"/>
        <v>76.966292134831463</v>
      </c>
    </row>
    <row r="3344" spans="1:5" s="16" customFormat="1" x14ac:dyDescent="0.2">
      <c r="A3344" s="48">
        <v>412500</v>
      </c>
      <c r="B3344" s="49" t="s">
        <v>55</v>
      </c>
      <c r="C3344" s="57">
        <v>32000</v>
      </c>
      <c r="D3344" s="66">
        <v>25000</v>
      </c>
      <c r="E3344" s="67">
        <f t="shared" si="789"/>
        <v>78.125</v>
      </c>
    </row>
    <row r="3345" spans="1:5" s="16" customFormat="1" x14ac:dyDescent="0.2">
      <c r="A3345" s="48">
        <v>412600</v>
      </c>
      <c r="B3345" s="49" t="s">
        <v>56</v>
      </c>
      <c r="C3345" s="57">
        <v>71399.999999999985</v>
      </c>
      <c r="D3345" s="66">
        <v>70000</v>
      </c>
      <c r="E3345" s="67">
        <f t="shared" si="789"/>
        <v>98.039215686274531</v>
      </c>
    </row>
    <row r="3346" spans="1:5" s="16" customFormat="1" x14ac:dyDescent="0.2">
      <c r="A3346" s="48">
        <v>412700</v>
      </c>
      <c r="B3346" s="49" t="s">
        <v>58</v>
      </c>
      <c r="C3346" s="57">
        <v>295800</v>
      </c>
      <c r="D3346" s="66">
        <v>280000</v>
      </c>
      <c r="E3346" s="67">
        <f t="shared" si="789"/>
        <v>94.658553076402967</v>
      </c>
    </row>
    <row r="3347" spans="1:5" s="16" customFormat="1" x14ac:dyDescent="0.2">
      <c r="A3347" s="48">
        <v>412900</v>
      </c>
      <c r="B3347" s="60" t="s">
        <v>74</v>
      </c>
      <c r="C3347" s="57">
        <v>2200</v>
      </c>
      <c r="D3347" s="66">
        <v>2000</v>
      </c>
      <c r="E3347" s="67">
        <f t="shared" si="789"/>
        <v>90.909090909090907</v>
      </c>
    </row>
    <row r="3348" spans="1:5" s="16" customFormat="1" x14ac:dyDescent="0.2">
      <c r="A3348" s="48">
        <v>412900</v>
      </c>
      <c r="B3348" s="60" t="s">
        <v>75</v>
      </c>
      <c r="C3348" s="57">
        <v>15800</v>
      </c>
      <c r="D3348" s="66">
        <v>1500</v>
      </c>
      <c r="E3348" s="67">
        <f t="shared" si="789"/>
        <v>9.4936708860759502</v>
      </c>
    </row>
    <row r="3349" spans="1:5" s="16" customFormat="1" x14ac:dyDescent="0.2">
      <c r="A3349" s="48">
        <v>412900</v>
      </c>
      <c r="B3349" s="60" t="s">
        <v>76</v>
      </c>
      <c r="C3349" s="57">
        <v>9200</v>
      </c>
      <c r="D3349" s="66">
        <v>8000</v>
      </c>
      <c r="E3349" s="67">
        <f t="shared" si="789"/>
        <v>86.956521739130437</v>
      </c>
    </row>
    <row r="3350" spans="1:5" s="16" customFormat="1" x14ac:dyDescent="0.2">
      <c r="A3350" s="48">
        <v>412900</v>
      </c>
      <c r="B3350" s="60" t="s">
        <v>77</v>
      </c>
      <c r="C3350" s="57">
        <v>4500</v>
      </c>
      <c r="D3350" s="66">
        <v>4500</v>
      </c>
      <c r="E3350" s="67">
        <f t="shared" si="789"/>
        <v>100</v>
      </c>
    </row>
    <row r="3351" spans="1:5" s="16" customFormat="1" x14ac:dyDescent="0.2">
      <c r="A3351" s="48">
        <v>412900</v>
      </c>
      <c r="B3351" s="60" t="s">
        <v>78</v>
      </c>
      <c r="C3351" s="57">
        <v>3500</v>
      </c>
      <c r="D3351" s="66">
        <v>3500</v>
      </c>
      <c r="E3351" s="67">
        <f t="shared" si="789"/>
        <v>100</v>
      </c>
    </row>
    <row r="3352" spans="1:5" s="16" customFormat="1" x14ac:dyDescent="0.2">
      <c r="A3352" s="48">
        <v>412900</v>
      </c>
      <c r="B3352" s="60" t="s">
        <v>88</v>
      </c>
      <c r="C3352" s="57">
        <v>25000</v>
      </c>
      <c r="D3352" s="66">
        <v>25000</v>
      </c>
      <c r="E3352" s="67">
        <f t="shared" si="789"/>
        <v>100</v>
      </c>
    </row>
    <row r="3353" spans="1:5" s="16" customFormat="1" ht="37.5" x14ac:dyDescent="0.2">
      <c r="A3353" s="48">
        <v>412900</v>
      </c>
      <c r="B3353" s="49" t="s">
        <v>89</v>
      </c>
      <c r="C3353" s="57">
        <v>3199.9999999999964</v>
      </c>
      <c r="D3353" s="66">
        <v>10000</v>
      </c>
      <c r="E3353" s="67"/>
    </row>
    <row r="3354" spans="1:5" s="16" customFormat="1" ht="37.5" x14ac:dyDescent="0.2">
      <c r="A3354" s="48">
        <v>412900</v>
      </c>
      <c r="B3354" s="49" t="s">
        <v>673</v>
      </c>
      <c r="C3354" s="57">
        <v>0</v>
      </c>
      <c r="D3354" s="66">
        <v>20000</v>
      </c>
      <c r="E3354" s="67">
        <v>0</v>
      </c>
    </row>
    <row r="3355" spans="1:5" s="16" customFormat="1" x14ac:dyDescent="0.2">
      <c r="A3355" s="48">
        <v>412900</v>
      </c>
      <c r="B3355" s="49" t="s">
        <v>80</v>
      </c>
      <c r="C3355" s="57">
        <v>5000</v>
      </c>
      <c r="D3355" s="66">
        <v>1000</v>
      </c>
      <c r="E3355" s="67">
        <f t="shared" si="789"/>
        <v>20</v>
      </c>
    </row>
    <row r="3356" spans="1:5" s="71" customFormat="1" ht="19.5" x14ac:dyDescent="0.2">
      <c r="A3356" s="68">
        <v>415000</v>
      </c>
      <c r="B3356" s="59" t="s">
        <v>123</v>
      </c>
      <c r="C3356" s="69">
        <f>SUM(C3357:C3364)</f>
        <v>4453000</v>
      </c>
      <c r="D3356" s="69">
        <f t="shared" ref="D3356" si="792">SUM(D3357:D3364)</f>
        <v>4425000</v>
      </c>
      <c r="E3356" s="70">
        <f t="shared" si="789"/>
        <v>99.371210419941619</v>
      </c>
    </row>
    <row r="3357" spans="1:5" s="16" customFormat="1" x14ac:dyDescent="0.2">
      <c r="A3357" s="48">
        <v>415200</v>
      </c>
      <c r="B3357" s="49" t="s">
        <v>137</v>
      </c>
      <c r="C3357" s="57">
        <v>100000</v>
      </c>
      <c r="D3357" s="66">
        <v>90000</v>
      </c>
      <c r="E3357" s="67">
        <f t="shared" si="789"/>
        <v>90</v>
      </c>
    </row>
    <row r="3358" spans="1:5" s="16" customFormat="1" x14ac:dyDescent="0.2">
      <c r="A3358" s="48">
        <v>415200</v>
      </c>
      <c r="B3358" s="49" t="s">
        <v>377</v>
      </c>
      <c r="C3358" s="57">
        <v>100000</v>
      </c>
      <c r="D3358" s="66">
        <v>100000</v>
      </c>
      <c r="E3358" s="67">
        <f t="shared" si="789"/>
        <v>100</v>
      </c>
    </row>
    <row r="3359" spans="1:5" s="16" customFormat="1" x14ac:dyDescent="0.2">
      <c r="A3359" s="48">
        <v>415200</v>
      </c>
      <c r="B3359" s="49" t="s">
        <v>138</v>
      </c>
      <c r="C3359" s="57">
        <v>130000</v>
      </c>
      <c r="D3359" s="66">
        <v>90000</v>
      </c>
      <c r="E3359" s="67">
        <f t="shared" si="789"/>
        <v>69.230769230769226</v>
      </c>
    </row>
    <row r="3360" spans="1:5" s="16" customFormat="1" x14ac:dyDescent="0.2">
      <c r="A3360" s="48">
        <v>415200</v>
      </c>
      <c r="B3360" s="49" t="s">
        <v>139</v>
      </c>
      <c r="C3360" s="57">
        <v>50000</v>
      </c>
      <c r="D3360" s="66">
        <v>40000</v>
      </c>
      <c r="E3360" s="67">
        <f t="shared" si="789"/>
        <v>80</v>
      </c>
    </row>
    <row r="3361" spans="1:5" s="16" customFormat="1" x14ac:dyDescent="0.2">
      <c r="A3361" s="48">
        <v>415200</v>
      </c>
      <c r="B3361" s="49" t="s">
        <v>140</v>
      </c>
      <c r="C3361" s="57">
        <v>70000</v>
      </c>
      <c r="D3361" s="66">
        <v>60000</v>
      </c>
      <c r="E3361" s="67">
        <f t="shared" si="789"/>
        <v>85.714285714285708</v>
      </c>
    </row>
    <row r="3362" spans="1:5" s="16" customFormat="1" ht="37.5" x14ac:dyDescent="0.2">
      <c r="A3362" s="48">
        <v>415200</v>
      </c>
      <c r="B3362" s="49" t="s">
        <v>141</v>
      </c>
      <c r="C3362" s="57">
        <v>130000</v>
      </c>
      <c r="D3362" s="66">
        <v>100000</v>
      </c>
      <c r="E3362" s="67">
        <f t="shared" si="789"/>
        <v>76.923076923076934</v>
      </c>
    </row>
    <row r="3363" spans="1:5" s="16" customFormat="1" x14ac:dyDescent="0.2">
      <c r="A3363" s="48">
        <v>415200</v>
      </c>
      <c r="B3363" s="49" t="s">
        <v>142</v>
      </c>
      <c r="C3363" s="57">
        <v>3853000</v>
      </c>
      <c r="D3363" s="66">
        <v>3925000</v>
      </c>
      <c r="E3363" s="67">
        <f t="shared" si="789"/>
        <v>101.86867376070595</v>
      </c>
    </row>
    <row r="3364" spans="1:5" s="16" customFormat="1" x14ac:dyDescent="0.2">
      <c r="A3364" s="48">
        <v>415200</v>
      </c>
      <c r="B3364" s="49" t="s">
        <v>143</v>
      </c>
      <c r="C3364" s="57">
        <v>20000</v>
      </c>
      <c r="D3364" s="66">
        <v>20000</v>
      </c>
      <c r="E3364" s="67">
        <f t="shared" si="789"/>
        <v>100</v>
      </c>
    </row>
    <row r="3365" spans="1:5" s="16" customFormat="1" ht="19.5" x14ac:dyDescent="0.2">
      <c r="A3365" s="68">
        <v>480000</v>
      </c>
      <c r="B3365" s="59" t="s">
        <v>218</v>
      </c>
      <c r="C3365" s="69">
        <f>C3366</f>
        <v>2350000</v>
      </c>
      <c r="D3365" s="69">
        <f t="shared" ref="D3365" si="793">D3366</f>
        <v>3385000</v>
      </c>
      <c r="E3365" s="70">
        <f t="shared" si="789"/>
        <v>144.04255319148936</v>
      </c>
    </row>
    <row r="3366" spans="1:5" s="16" customFormat="1" ht="19.5" x14ac:dyDescent="0.2">
      <c r="A3366" s="68">
        <v>487000</v>
      </c>
      <c r="B3366" s="59" t="s">
        <v>23</v>
      </c>
      <c r="C3366" s="69">
        <f>SUM(C3367:C3369)</f>
        <v>2350000</v>
      </c>
      <c r="D3366" s="69">
        <f>SUM(D3367:D3369)</f>
        <v>3385000</v>
      </c>
      <c r="E3366" s="70">
        <f t="shared" si="789"/>
        <v>144.04255319148936</v>
      </c>
    </row>
    <row r="3367" spans="1:5" s="16" customFormat="1" x14ac:dyDescent="0.2">
      <c r="A3367" s="48">
        <v>487100</v>
      </c>
      <c r="B3367" s="49" t="s">
        <v>222</v>
      </c>
      <c r="C3367" s="57">
        <v>50000</v>
      </c>
      <c r="D3367" s="66">
        <v>75000</v>
      </c>
      <c r="E3367" s="67">
        <f t="shared" ref="E3367:E3421" si="794">D3367/C3367*100</f>
        <v>150</v>
      </c>
    </row>
    <row r="3368" spans="1:5" s="16" customFormat="1" x14ac:dyDescent="0.2">
      <c r="A3368" s="48">
        <v>487300</v>
      </c>
      <c r="B3368" s="49" t="s">
        <v>982</v>
      </c>
      <c r="C3368" s="57">
        <v>0</v>
      </c>
      <c r="D3368" s="66">
        <v>10000</v>
      </c>
      <c r="E3368" s="67">
        <v>0</v>
      </c>
    </row>
    <row r="3369" spans="1:5" s="16" customFormat="1" x14ac:dyDescent="0.2">
      <c r="A3369" s="48">
        <v>487300</v>
      </c>
      <c r="B3369" s="49" t="s">
        <v>226</v>
      </c>
      <c r="C3369" s="57">
        <v>2300000</v>
      </c>
      <c r="D3369" s="66">
        <v>3300000</v>
      </c>
      <c r="E3369" s="67">
        <f t="shared" si="794"/>
        <v>143.47826086956522</v>
      </c>
    </row>
    <row r="3370" spans="1:5" s="16" customFormat="1" ht="19.5" x14ac:dyDescent="0.2">
      <c r="A3370" s="68">
        <v>510000</v>
      </c>
      <c r="B3370" s="59" t="s">
        <v>271</v>
      </c>
      <c r="C3370" s="69">
        <f>C3371+C3374</f>
        <v>118000</v>
      </c>
      <c r="D3370" s="69">
        <f>D3371+D3374</f>
        <v>77000</v>
      </c>
      <c r="E3370" s="70">
        <f t="shared" si="794"/>
        <v>65.254237288135599</v>
      </c>
    </row>
    <row r="3371" spans="1:5" s="16" customFormat="1" ht="19.5" x14ac:dyDescent="0.2">
      <c r="A3371" s="68">
        <v>511000</v>
      </c>
      <c r="B3371" s="59" t="s">
        <v>272</v>
      </c>
      <c r="C3371" s="69">
        <f>SUM(C3372:C3373)</f>
        <v>111000</v>
      </c>
      <c r="D3371" s="69">
        <f>SUM(D3372:D3373)</f>
        <v>70000</v>
      </c>
      <c r="E3371" s="70">
        <f t="shared" si="794"/>
        <v>63.063063063063062</v>
      </c>
    </row>
    <row r="3372" spans="1:5" s="16" customFormat="1" x14ac:dyDescent="0.2">
      <c r="A3372" s="48">
        <v>511300</v>
      </c>
      <c r="B3372" s="49" t="s">
        <v>275</v>
      </c>
      <c r="C3372" s="57">
        <v>55000</v>
      </c>
      <c r="D3372" s="66">
        <v>20000</v>
      </c>
      <c r="E3372" s="67">
        <f t="shared" si="794"/>
        <v>36.363636363636367</v>
      </c>
    </row>
    <row r="3373" spans="1:5" s="16" customFormat="1" x14ac:dyDescent="0.2">
      <c r="A3373" s="48">
        <v>511700</v>
      </c>
      <c r="B3373" s="49" t="s">
        <v>278</v>
      </c>
      <c r="C3373" s="57">
        <v>56000</v>
      </c>
      <c r="D3373" s="66">
        <v>50000</v>
      </c>
      <c r="E3373" s="67">
        <f t="shared" si="794"/>
        <v>89.285714285714292</v>
      </c>
    </row>
    <row r="3374" spans="1:5" s="71" customFormat="1" ht="19.5" x14ac:dyDescent="0.2">
      <c r="A3374" s="68">
        <v>516000</v>
      </c>
      <c r="B3374" s="59" t="s">
        <v>284</v>
      </c>
      <c r="C3374" s="69">
        <f>C3375</f>
        <v>7000</v>
      </c>
      <c r="D3374" s="69">
        <f t="shared" ref="D3374" si="795">D3375</f>
        <v>7000</v>
      </c>
      <c r="E3374" s="70">
        <f t="shared" si="794"/>
        <v>100</v>
      </c>
    </row>
    <row r="3375" spans="1:5" s="16" customFormat="1" x14ac:dyDescent="0.2">
      <c r="A3375" s="48">
        <v>516100</v>
      </c>
      <c r="B3375" s="49" t="s">
        <v>284</v>
      </c>
      <c r="C3375" s="57">
        <v>7000</v>
      </c>
      <c r="D3375" s="66">
        <v>7000</v>
      </c>
      <c r="E3375" s="67">
        <f t="shared" si="794"/>
        <v>100</v>
      </c>
    </row>
    <row r="3376" spans="1:5" s="71" customFormat="1" ht="19.5" x14ac:dyDescent="0.2">
      <c r="A3376" s="68">
        <v>630000</v>
      </c>
      <c r="B3376" s="59" t="s">
        <v>305</v>
      </c>
      <c r="C3376" s="69">
        <f>C3377</f>
        <v>18400</v>
      </c>
      <c r="D3376" s="69">
        <f>D3377</f>
        <v>3000</v>
      </c>
      <c r="E3376" s="70">
        <f t="shared" si="794"/>
        <v>16.304347826086957</v>
      </c>
    </row>
    <row r="3377" spans="1:5" s="71" customFormat="1" ht="19.5" x14ac:dyDescent="0.2">
      <c r="A3377" s="68">
        <v>638000</v>
      </c>
      <c r="B3377" s="59" t="s">
        <v>314</v>
      </c>
      <c r="C3377" s="69">
        <f>C3378</f>
        <v>18400</v>
      </c>
      <c r="D3377" s="69">
        <f t="shared" ref="D3377" si="796">D3378</f>
        <v>3000</v>
      </c>
      <c r="E3377" s="70">
        <f t="shared" si="794"/>
        <v>16.304347826086957</v>
      </c>
    </row>
    <row r="3378" spans="1:5" s="16" customFormat="1" x14ac:dyDescent="0.2">
      <c r="A3378" s="48">
        <v>638100</v>
      </c>
      <c r="B3378" s="49" t="s">
        <v>315</v>
      </c>
      <c r="C3378" s="57">
        <v>18400</v>
      </c>
      <c r="D3378" s="66">
        <v>3000</v>
      </c>
      <c r="E3378" s="67">
        <f t="shared" si="794"/>
        <v>16.304347826086957</v>
      </c>
    </row>
    <row r="3379" spans="1:5" s="16" customFormat="1" x14ac:dyDescent="0.2">
      <c r="A3379" s="77"/>
      <c r="B3379" s="63" t="s">
        <v>324</v>
      </c>
      <c r="C3379" s="75">
        <f>C3334+C3365+C3370+C3376</f>
        <v>9335400</v>
      </c>
      <c r="D3379" s="75">
        <f>D3334+D3365+D3370+D3376</f>
        <v>10374400</v>
      </c>
      <c r="E3379" s="76">
        <f t="shared" si="794"/>
        <v>111.129678428348</v>
      </c>
    </row>
    <row r="3380" spans="1:5" s="16" customFormat="1" x14ac:dyDescent="0.2">
      <c r="A3380" s="48"/>
      <c r="B3380" s="49"/>
      <c r="C3380" s="66"/>
      <c r="D3380" s="66"/>
      <c r="E3380" s="67"/>
    </row>
    <row r="3381" spans="1:5" s="16" customFormat="1" x14ac:dyDescent="0.2">
      <c r="A3381" s="45"/>
      <c r="B3381" s="33"/>
      <c r="C3381" s="66"/>
      <c r="D3381" s="66"/>
      <c r="E3381" s="67"/>
    </row>
    <row r="3382" spans="1:5" s="16" customFormat="1" ht="19.5" x14ac:dyDescent="0.2">
      <c r="A3382" s="48" t="s">
        <v>656</v>
      </c>
      <c r="B3382" s="59"/>
      <c r="C3382" s="66"/>
      <c r="D3382" s="66"/>
      <c r="E3382" s="67"/>
    </row>
    <row r="3383" spans="1:5" s="16" customFormat="1" ht="19.5" x14ac:dyDescent="0.2">
      <c r="A3383" s="48" t="s">
        <v>523</v>
      </c>
      <c r="B3383" s="59"/>
      <c r="C3383" s="66"/>
      <c r="D3383" s="66"/>
      <c r="E3383" s="67"/>
    </row>
    <row r="3384" spans="1:5" s="16" customFormat="1" ht="19.5" x14ac:dyDescent="0.2">
      <c r="A3384" s="48" t="s">
        <v>423</v>
      </c>
      <c r="B3384" s="59"/>
      <c r="C3384" s="66"/>
      <c r="D3384" s="66"/>
      <c r="E3384" s="67"/>
    </row>
    <row r="3385" spans="1:5" s="16" customFormat="1" ht="19.5" x14ac:dyDescent="0.2">
      <c r="A3385" s="48" t="s">
        <v>323</v>
      </c>
      <c r="B3385" s="59"/>
      <c r="C3385" s="66"/>
      <c r="D3385" s="66"/>
      <c r="E3385" s="67"/>
    </row>
    <row r="3386" spans="1:5" s="16" customFormat="1" x14ac:dyDescent="0.2">
      <c r="A3386" s="48"/>
      <c r="B3386" s="50"/>
      <c r="C3386" s="34"/>
      <c r="D3386" s="34"/>
      <c r="E3386" s="51"/>
    </row>
    <row r="3387" spans="1:5" s="16" customFormat="1" ht="19.5" x14ac:dyDescent="0.2">
      <c r="A3387" s="68">
        <v>410000</v>
      </c>
      <c r="B3387" s="53" t="s">
        <v>42</v>
      </c>
      <c r="C3387" s="69">
        <f>C3388+C3393+C3404+C3409</f>
        <v>8062300</v>
      </c>
      <c r="D3387" s="69">
        <f>D3388+D3393+D3404+D3409</f>
        <v>8426200</v>
      </c>
      <c r="E3387" s="70">
        <f t="shared" si="794"/>
        <v>104.51360033737271</v>
      </c>
    </row>
    <row r="3388" spans="1:5" s="16" customFormat="1" ht="19.5" x14ac:dyDescent="0.2">
      <c r="A3388" s="68">
        <v>411000</v>
      </c>
      <c r="B3388" s="53" t="s">
        <v>43</v>
      </c>
      <c r="C3388" s="69">
        <f t="shared" ref="C3388" si="797">SUM(C3389:C3392)</f>
        <v>1678300</v>
      </c>
      <c r="D3388" s="69">
        <f t="shared" ref="D3388" si="798">SUM(D3389:D3392)</f>
        <v>1850000</v>
      </c>
      <c r="E3388" s="70">
        <f t="shared" si="794"/>
        <v>110.23059047846036</v>
      </c>
    </row>
    <row r="3389" spans="1:5" s="16" customFormat="1" x14ac:dyDescent="0.2">
      <c r="A3389" s="48">
        <v>411100</v>
      </c>
      <c r="B3389" s="49" t="s">
        <v>44</v>
      </c>
      <c r="C3389" s="57">
        <v>1590000</v>
      </c>
      <c r="D3389" s="66">
        <v>1750000</v>
      </c>
      <c r="E3389" s="67">
        <f t="shared" si="794"/>
        <v>110.062893081761</v>
      </c>
    </row>
    <row r="3390" spans="1:5" s="16" customFormat="1" ht="37.5" x14ac:dyDescent="0.2">
      <c r="A3390" s="48">
        <v>411200</v>
      </c>
      <c r="B3390" s="49" t="s">
        <v>45</v>
      </c>
      <c r="C3390" s="57">
        <v>52400</v>
      </c>
      <c r="D3390" s="66">
        <v>64000</v>
      </c>
      <c r="E3390" s="67">
        <f t="shared" si="794"/>
        <v>122.13740458015268</v>
      </c>
    </row>
    <row r="3391" spans="1:5" s="16" customFormat="1" ht="37.5" x14ac:dyDescent="0.2">
      <c r="A3391" s="48">
        <v>411300</v>
      </c>
      <c r="B3391" s="49" t="s">
        <v>46</v>
      </c>
      <c r="C3391" s="57">
        <v>25000</v>
      </c>
      <c r="D3391" s="66">
        <v>24000</v>
      </c>
      <c r="E3391" s="67">
        <f t="shared" si="794"/>
        <v>96</v>
      </c>
    </row>
    <row r="3392" spans="1:5" s="16" customFormat="1" x14ac:dyDescent="0.2">
      <c r="A3392" s="48">
        <v>411400</v>
      </c>
      <c r="B3392" s="49" t="s">
        <v>47</v>
      </c>
      <c r="C3392" s="57">
        <v>10900</v>
      </c>
      <c r="D3392" s="66">
        <v>12000</v>
      </c>
      <c r="E3392" s="67">
        <f t="shared" si="794"/>
        <v>110.09174311926606</v>
      </c>
    </row>
    <row r="3393" spans="1:5" s="16" customFormat="1" ht="19.5" x14ac:dyDescent="0.2">
      <c r="A3393" s="68">
        <v>412000</v>
      </c>
      <c r="B3393" s="59" t="s">
        <v>48</v>
      </c>
      <c r="C3393" s="69">
        <f>SUM(C3394:C3403)</f>
        <v>670000</v>
      </c>
      <c r="D3393" s="69">
        <f t="shared" ref="D3393" si="799">SUM(D3394:D3403)</f>
        <v>675400</v>
      </c>
      <c r="E3393" s="70">
        <f t="shared" si="794"/>
        <v>100.80597014925372</v>
      </c>
    </row>
    <row r="3394" spans="1:5" s="16" customFormat="1" ht="37.5" x14ac:dyDescent="0.2">
      <c r="A3394" s="48">
        <v>412200</v>
      </c>
      <c r="B3394" s="49" t="s">
        <v>50</v>
      </c>
      <c r="C3394" s="57">
        <v>182000</v>
      </c>
      <c r="D3394" s="66">
        <v>190000</v>
      </c>
      <c r="E3394" s="67">
        <f t="shared" si="794"/>
        <v>104.39560439560441</v>
      </c>
    </row>
    <row r="3395" spans="1:5" s="16" customFormat="1" x14ac:dyDescent="0.2">
      <c r="A3395" s="48">
        <v>412300</v>
      </c>
      <c r="B3395" s="49" t="s">
        <v>51</v>
      </c>
      <c r="C3395" s="57">
        <v>20700</v>
      </c>
      <c r="D3395" s="66">
        <v>20700</v>
      </c>
      <c r="E3395" s="67">
        <f t="shared" si="794"/>
        <v>100</v>
      </c>
    </row>
    <row r="3396" spans="1:5" s="16" customFormat="1" x14ac:dyDescent="0.2">
      <c r="A3396" s="48">
        <v>412500</v>
      </c>
      <c r="B3396" s="49" t="s">
        <v>55</v>
      </c>
      <c r="C3396" s="57">
        <v>23000</v>
      </c>
      <c r="D3396" s="66">
        <v>20000</v>
      </c>
      <c r="E3396" s="67">
        <f t="shared" si="794"/>
        <v>86.956521739130437</v>
      </c>
    </row>
    <row r="3397" spans="1:5" s="16" customFormat="1" x14ac:dyDescent="0.2">
      <c r="A3397" s="48">
        <v>412600</v>
      </c>
      <c r="B3397" s="49" t="s">
        <v>56</v>
      </c>
      <c r="C3397" s="57">
        <v>57999.999999999993</v>
      </c>
      <c r="D3397" s="66">
        <v>58000</v>
      </c>
      <c r="E3397" s="67">
        <f t="shared" si="794"/>
        <v>100.00000000000003</v>
      </c>
    </row>
    <row r="3398" spans="1:5" s="16" customFormat="1" x14ac:dyDescent="0.2">
      <c r="A3398" s="48">
        <v>412700</v>
      </c>
      <c r="B3398" s="49" t="s">
        <v>58</v>
      </c>
      <c r="C3398" s="57">
        <v>48500</v>
      </c>
      <c r="D3398" s="66">
        <v>48500</v>
      </c>
      <c r="E3398" s="67">
        <f t="shared" si="794"/>
        <v>100</v>
      </c>
    </row>
    <row r="3399" spans="1:5" s="16" customFormat="1" x14ac:dyDescent="0.2">
      <c r="A3399" s="48">
        <v>412900</v>
      </c>
      <c r="B3399" s="60" t="s">
        <v>74</v>
      </c>
      <c r="C3399" s="57">
        <v>21000</v>
      </c>
      <c r="D3399" s="66">
        <v>20000</v>
      </c>
      <c r="E3399" s="67">
        <f t="shared" si="794"/>
        <v>95.238095238095227</v>
      </c>
    </row>
    <row r="3400" spans="1:5" s="16" customFormat="1" x14ac:dyDescent="0.2">
      <c r="A3400" s="48">
        <v>412900</v>
      </c>
      <c r="B3400" s="60" t="s">
        <v>75</v>
      </c>
      <c r="C3400" s="57">
        <v>290000</v>
      </c>
      <c r="D3400" s="66">
        <v>300000</v>
      </c>
      <c r="E3400" s="67">
        <f t="shared" si="794"/>
        <v>103.44827586206897</v>
      </c>
    </row>
    <row r="3401" spans="1:5" s="16" customFormat="1" x14ac:dyDescent="0.2">
      <c r="A3401" s="48">
        <v>412900</v>
      </c>
      <c r="B3401" s="60" t="s">
        <v>76</v>
      </c>
      <c r="C3401" s="57">
        <v>19000</v>
      </c>
      <c r="D3401" s="66">
        <v>12000</v>
      </c>
      <c r="E3401" s="67">
        <f t="shared" si="794"/>
        <v>63.157894736842103</v>
      </c>
    </row>
    <row r="3402" spans="1:5" s="16" customFormat="1" x14ac:dyDescent="0.2">
      <c r="A3402" s="48">
        <v>412900</v>
      </c>
      <c r="B3402" s="60" t="s">
        <v>77</v>
      </c>
      <c r="C3402" s="57">
        <v>5000</v>
      </c>
      <c r="D3402" s="66">
        <v>3200</v>
      </c>
      <c r="E3402" s="67">
        <f t="shared" si="794"/>
        <v>64</v>
      </c>
    </row>
    <row r="3403" spans="1:5" s="16" customFormat="1" x14ac:dyDescent="0.2">
      <c r="A3403" s="48">
        <v>412900</v>
      </c>
      <c r="B3403" s="60" t="s">
        <v>78</v>
      </c>
      <c r="C3403" s="57">
        <v>2800</v>
      </c>
      <c r="D3403" s="66">
        <v>3000</v>
      </c>
      <c r="E3403" s="67">
        <f t="shared" si="794"/>
        <v>107.14285714285714</v>
      </c>
    </row>
    <row r="3404" spans="1:5" s="73" customFormat="1" ht="19.5" x14ac:dyDescent="0.2">
      <c r="A3404" s="68">
        <v>415000</v>
      </c>
      <c r="B3404" s="59" t="s">
        <v>123</v>
      </c>
      <c r="C3404" s="69">
        <f>SUM(C3405:C3408)</f>
        <v>2610000</v>
      </c>
      <c r="D3404" s="69">
        <f>SUM(D3405:D3408)</f>
        <v>2912800</v>
      </c>
      <c r="E3404" s="70">
        <f t="shared" si="794"/>
        <v>111.60153256704982</v>
      </c>
    </row>
    <row r="3405" spans="1:5" s="16" customFormat="1" x14ac:dyDescent="0.2">
      <c r="A3405" s="74">
        <v>415200</v>
      </c>
      <c r="B3405" s="49" t="s">
        <v>145</v>
      </c>
      <c r="C3405" s="57">
        <v>1920000</v>
      </c>
      <c r="D3405" s="66">
        <v>2222800</v>
      </c>
      <c r="E3405" s="67">
        <f t="shared" si="794"/>
        <v>115.77083333333333</v>
      </c>
    </row>
    <row r="3406" spans="1:5" s="16" customFormat="1" x14ac:dyDescent="0.2">
      <c r="A3406" s="74">
        <v>415200</v>
      </c>
      <c r="B3406" s="49" t="s">
        <v>146</v>
      </c>
      <c r="C3406" s="57">
        <v>90000</v>
      </c>
      <c r="D3406" s="66">
        <v>90000</v>
      </c>
      <c r="E3406" s="67">
        <f t="shared" si="794"/>
        <v>100</v>
      </c>
    </row>
    <row r="3407" spans="1:5" s="16" customFormat="1" x14ac:dyDescent="0.2">
      <c r="A3407" s="74">
        <v>415200</v>
      </c>
      <c r="B3407" s="49" t="s">
        <v>147</v>
      </c>
      <c r="C3407" s="57">
        <v>400000</v>
      </c>
      <c r="D3407" s="66">
        <v>400000</v>
      </c>
      <c r="E3407" s="67">
        <f t="shared" si="794"/>
        <v>100</v>
      </c>
    </row>
    <row r="3408" spans="1:5" s="16" customFormat="1" x14ac:dyDescent="0.2">
      <c r="A3408" s="74">
        <v>415200</v>
      </c>
      <c r="B3408" s="49" t="s">
        <v>135</v>
      </c>
      <c r="C3408" s="57">
        <v>200000</v>
      </c>
      <c r="D3408" s="66">
        <v>200000</v>
      </c>
      <c r="E3408" s="67">
        <f t="shared" si="794"/>
        <v>100</v>
      </c>
    </row>
    <row r="3409" spans="1:5" s="71" customFormat="1" ht="19.5" x14ac:dyDescent="0.2">
      <c r="A3409" s="68">
        <v>416000</v>
      </c>
      <c r="B3409" s="59" t="s">
        <v>180</v>
      </c>
      <c r="C3409" s="69">
        <f>SUM(C3410:C3415)</f>
        <v>3104000</v>
      </c>
      <c r="D3409" s="69">
        <f t="shared" ref="D3409" si="800">SUM(D3410:D3415)</f>
        <v>2988000</v>
      </c>
      <c r="E3409" s="70">
        <f t="shared" si="794"/>
        <v>96.262886597938149</v>
      </c>
    </row>
    <row r="3410" spans="1:5" s="16" customFormat="1" x14ac:dyDescent="0.2">
      <c r="A3410" s="74">
        <v>416100</v>
      </c>
      <c r="B3410" s="49" t="s">
        <v>186</v>
      </c>
      <c r="C3410" s="57">
        <v>316000</v>
      </c>
      <c r="D3410" s="66">
        <v>200000</v>
      </c>
      <c r="E3410" s="67">
        <f t="shared" si="794"/>
        <v>63.291139240506332</v>
      </c>
    </row>
    <row r="3411" spans="1:5" s="16" customFormat="1" x14ac:dyDescent="0.2">
      <c r="A3411" s="74">
        <v>416100</v>
      </c>
      <c r="B3411" s="49" t="s">
        <v>187</v>
      </c>
      <c r="C3411" s="57">
        <v>85000</v>
      </c>
      <c r="D3411" s="66">
        <v>85000</v>
      </c>
      <c r="E3411" s="67">
        <f t="shared" si="794"/>
        <v>100</v>
      </c>
    </row>
    <row r="3412" spans="1:5" s="16" customFormat="1" x14ac:dyDescent="0.2">
      <c r="A3412" s="48">
        <v>416100</v>
      </c>
      <c r="B3412" s="49" t="s">
        <v>182</v>
      </c>
      <c r="C3412" s="57">
        <v>2000000</v>
      </c>
      <c r="D3412" s="66">
        <v>2000000</v>
      </c>
      <c r="E3412" s="67">
        <f t="shared" si="794"/>
        <v>100</v>
      </c>
    </row>
    <row r="3413" spans="1:5" s="16" customFormat="1" x14ac:dyDescent="0.2">
      <c r="A3413" s="48">
        <v>416100</v>
      </c>
      <c r="B3413" s="49" t="s">
        <v>183</v>
      </c>
      <c r="C3413" s="57">
        <v>191000</v>
      </c>
      <c r="D3413" s="66">
        <v>191000</v>
      </c>
      <c r="E3413" s="67">
        <f t="shared" si="794"/>
        <v>100</v>
      </c>
    </row>
    <row r="3414" spans="1:5" s="16" customFormat="1" x14ac:dyDescent="0.2">
      <c r="A3414" s="48">
        <v>416100</v>
      </c>
      <c r="B3414" s="49" t="s">
        <v>184</v>
      </c>
      <c r="C3414" s="57">
        <v>110000</v>
      </c>
      <c r="D3414" s="66">
        <v>110000</v>
      </c>
      <c r="E3414" s="67">
        <f t="shared" si="794"/>
        <v>100</v>
      </c>
    </row>
    <row r="3415" spans="1:5" s="16" customFormat="1" x14ac:dyDescent="0.2">
      <c r="A3415" s="48">
        <v>416100</v>
      </c>
      <c r="B3415" s="49" t="s">
        <v>185</v>
      </c>
      <c r="C3415" s="57">
        <v>402000</v>
      </c>
      <c r="D3415" s="66">
        <v>402000</v>
      </c>
      <c r="E3415" s="67">
        <f t="shared" si="794"/>
        <v>100</v>
      </c>
    </row>
    <row r="3416" spans="1:5" s="73" customFormat="1" ht="19.5" x14ac:dyDescent="0.2">
      <c r="A3416" s="68">
        <v>480000</v>
      </c>
      <c r="B3416" s="59" t="s">
        <v>218</v>
      </c>
      <c r="C3416" s="69">
        <f>C3417</f>
        <v>6190000</v>
      </c>
      <c r="D3416" s="69">
        <f t="shared" ref="D3416" si="801">D3417</f>
        <v>6080000</v>
      </c>
      <c r="E3416" s="70">
        <f t="shared" si="794"/>
        <v>98.222940226171247</v>
      </c>
    </row>
    <row r="3417" spans="1:5" s="73" customFormat="1" ht="19.5" x14ac:dyDescent="0.2">
      <c r="A3417" s="68">
        <v>488000</v>
      </c>
      <c r="B3417" s="59" t="s">
        <v>29</v>
      </c>
      <c r="C3417" s="69">
        <f>SUM(C3418:C3422)</f>
        <v>6190000</v>
      </c>
      <c r="D3417" s="69">
        <f>SUM(D3418:D3422)</f>
        <v>6080000</v>
      </c>
      <c r="E3417" s="70">
        <f t="shared" si="794"/>
        <v>98.222940226171247</v>
      </c>
    </row>
    <row r="3418" spans="1:5" s="16" customFormat="1" x14ac:dyDescent="0.2">
      <c r="A3418" s="48">
        <v>488100</v>
      </c>
      <c r="B3418" s="49" t="s">
        <v>248</v>
      </c>
      <c r="C3418" s="57">
        <v>430000</v>
      </c>
      <c r="D3418" s="66">
        <v>480000</v>
      </c>
      <c r="E3418" s="67">
        <f t="shared" si="794"/>
        <v>111.62790697674419</v>
      </c>
    </row>
    <row r="3419" spans="1:5" s="16" customFormat="1" x14ac:dyDescent="0.2">
      <c r="A3419" s="48">
        <v>488100</v>
      </c>
      <c r="B3419" s="49" t="s">
        <v>255</v>
      </c>
      <c r="C3419" s="57">
        <v>900000</v>
      </c>
      <c r="D3419" s="66">
        <v>650000</v>
      </c>
      <c r="E3419" s="67">
        <f t="shared" si="794"/>
        <v>72.222222222222214</v>
      </c>
    </row>
    <row r="3420" spans="1:5" s="16" customFormat="1" x14ac:dyDescent="0.2">
      <c r="A3420" s="48">
        <v>488100</v>
      </c>
      <c r="B3420" s="49" t="s">
        <v>256</v>
      </c>
      <c r="C3420" s="57">
        <v>330000</v>
      </c>
      <c r="D3420" s="66">
        <v>340000</v>
      </c>
      <c r="E3420" s="67">
        <f t="shared" si="794"/>
        <v>103.03030303030303</v>
      </c>
    </row>
    <row r="3421" spans="1:5" s="16" customFormat="1" x14ac:dyDescent="0.2">
      <c r="A3421" s="48">
        <v>488100</v>
      </c>
      <c r="B3421" s="49" t="s">
        <v>646</v>
      </c>
      <c r="C3421" s="57">
        <v>4310000</v>
      </c>
      <c r="D3421" s="66">
        <v>4310000</v>
      </c>
      <c r="E3421" s="67">
        <f t="shared" si="794"/>
        <v>100</v>
      </c>
    </row>
    <row r="3422" spans="1:5" s="16" customFormat="1" x14ac:dyDescent="0.2">
      <c r="A3422" s="48">
        <v>488100</v>
      </c>
      <c r="B3422" s="49" t="s">
        <v>259</v>
      </c>
      <c r="C3422" s="57">
        <v>220000</v>
      </c>
      <c r="D3422" s="66">
        <v>300000</v>
      </c>
      <c r="E3422" s="67">
        <f t="shared" ref="E3422:E3472" si="802">D3422/C3422*100</f>
        <v>136.36363636363635</v>
      </c>
    </row>
    <row r="3423" spans="1:5" s="16" customFormat="1" ht="19.5" x14ac:dyDescent="0.2">
      <c r="A3423" s="68">
        <v>510000</v>
      </c>
      <c r="B3423" s="59" t="s">
        <v>271</v>
      </c>
      <c r="C3423" s="69">
        <f>C3424+C3427</f>
        <v>398000</v>
      </c>
      <c r="D3423" s="69">
        <f>D3424+D3427</f>
        <v>816000</v>
      </c>
      <c r="E3423" s="70">
        <f t="shared" si="802"/>
        <v>205.0251256281407</v>
      </c>
    </row>
    <row r="3424" spans="1:5" s="16" customFormat="1" ht="19.5" x14ac:dyDescent="0.2">
      <c r="A3424" s="68">
        <v>511000</v>
      </c>
      <c r="B3424" s="59" t="s">
        <v>272</v>
      </c>
      <c r="C3424" s="69">
        <f t="shared" ref="C3424:D3424" si="803">SUM(C3425:C3426)</f>
        <v>382000</v>
      </c>
      <c r="D3424" s="69">
        <f t="shared" si="803"/>
        <v>800000</v>
      </c>
      <c r="E3424" s="70">
        <f t="shared" si="802"/>
        <v>209.42408376963351</v>
      </c>
    </row>
    <row r="3425" spans="1:5" s="16" customFormat="1" x14ac:dyDescent="0.2">
      <c r="A3425" s="48">
        <v>511300</v>
      </c>
      <c r="B3425" s="49" t="s">
        <v>275</v>
      </c>
      <c r="C3425" s="57">
        <v>382000</v>
      </c>
      <c r="D3425" s="66">
        <v>200000</v>
      </c>
      <c r="E3425" s="67">
        <f t="shared" si="802"/>
        <v>52.356020942408378</v>
      </c>
    </row>
    <row r="3426" spans="1:5" s="16" customFormat="1" x14ac:dyDescent="0.2">
      <c r="A3426" s="48">
        <v>511700</v>
      </c>
      <c r="B3426" s="49" t="s">
        <v>278</v>
      </c>
      <c r="C3426" s="57">
        <v>0</v>
      </c>
      <c r="D3426" s="66">
        <v>600000</v>
      </c>
      <c r="E3426" s="67">
        <v>0</v>
      </c>
    </row>
    <row r="3427" spans="1:5" s="71" customFormat="1" ht="19.5" x14ac:dyDescent="0.2">
      <c r="A3427" s="68">
        <v>516000</v>
      </c>
      <c r="B3427" s="59" t="s">
        <v>284</v>
      </c>
      <c r="C3427" s="87">
        <f>C3428</f>
        <v>16000</v>
      </c>
      <c r="D3427" s="87">
        <f t="shared" ref="D3427" si="804">D3428</f>
        <v>16000</v>
      </c>
      <c r="E3427" s="88">
        <f t="shared" si="802"/>
        <v>100</v>
      </c>
    </row>
    <row r="3428" spans="1:5" s="16" customFormat="1" x14ac:dyDescent="0.2">
      <c r="A3428" s="48">
        <v>516100</v>
      </c>
      <c r="B3428" s="49" t="s">
        <v>284</v>
      </c>
      <c r="C3428" s="57">
        <v>16000</v>
      </c>
      <c r="D3428" s="66">
        <v>16000</v>
      </c>
      <c r="E3428" s="67">
        <f t="shared" si="802"/>
        <v>100</v>
      </c>
    </row>
    <row r="3429" spans="1:5" s="71" customFormat="1" ht="19.5" x14ac:dyDescent="0.2">
      <c r="A3429" s="68">
        <v>630000</v>
      </c>
      <c r="B3429" s="59" t="s">
        <v>305</v>
      </c>
      <c r="C3429" s="69">
        <f>C3430</f>
        <v>33000</v>
      </c>
      <c r="D3429" s="69">
        <f>D3430</f>
        <v>26000</v>
      </c>
      <c r="E3429" s="70">
        <f t="shared" si="802"/>
        <v>78.787878787878782</v>
      </c>
    </row>
    <row r="3430" spans="1:5" s="71" customFormat="1" ht="19.5" x14ac:dyDescent="0.2">
      <c r="A3430" s="68">
        <v>638000</v>
      </c>
      <c r="B3430" s="59" t="s">
        <v>314</v>
      </c>
      <c r="C3430" s="69">
        <f>C3431</f>
        <v>33000</v>
      </c>
      <c r="D3430" s="69">
        <f t="shared" ref="D3430" si="805">D3431</f>
        <v>26000</v>
      </c>
      <c r="E3430" s="70">
        <f t="shared" si="802"/>
        <v>78.787878787878782</v>
      </c>
    </row>
    <row r="3431" spans="1:5" s="16" customFormat="1" x14ac:dyDescent="0.2">
      <c r="A3431" s="48">
        <v>638100</v>
      </c>
      <c r="B3431" s="49" t="s">
        <v>315</v>
      </c>
      <c r="C3431" s="57">
        <v>33000</v>
      </c>
      <c r="D3431" s="66">
        <v>26000</v>
      </c>
      <c r="E3431" s="67">
        <f t="shared" si="802"/>
        <v>78.787878787878782</v>
      </c>
    </row>
    <row r="3432" spans="1:5" s="71" customFormat="1" ht="39" x14ac:dyDescent="0.2">
      <c r="A3432" s="91"/>
      <c r="B3432" s="59" t="s">
        <v>660</v>
      </c>
      <c r="C3432" s="69">
        <f>C3387+C3416+C3423+C3429</f>
        <v>14683300</v>
      </c>
      <c r="D3432" s="69">
        <f>D3387+D3416+D3423+D3429</f>
        <v>15348200</v>
      </c>
      <c r="E3432" s="70">
        <f t="shared" si="802"/>
        <v>104.52827361696622</v>
      </c>
    </row>
    <row r="3433" spans="1:5" s="16" customFormat="1" ht="19.5" x14ac:dyDescent="0.2">
      <c r="A3433" s="91"/>
      <c r="B3433" s="59"/>
      <c r="C3433" s="66"/>
      <c r="D3433" s="66"/>
      <c r="E3433" s="67"/>
    </row>
    <row r="3434" spans="1:5" s="16" customFormat="1" ht="19.5" x14ac:dyDescent="0.2">
      <c r="A3434" s="48" t="s">
        <v>524</v>
      </c>
      <c r="B3434" s="59"/>
      <c r="C3434" s="66"/>
      <c r="D3434" s="66"/>
      <c r="E3434" s="67"/>
    </row>
    <row r="3435" spans="1:5" s="16" customFormat="1" ht="19.5" x14ac:dyDescent="0.2">
      <c r="A3435" s="48" t="s">
        <v>523</v>
      </c>
      <c r="B3435" s="59"/>
      <c r="C3435" s="66"/>
      <c r="D3435" s="66"/>
      <c r="E3435" s="67"/>
    </row>
    <row r="3436" spans="1:5" s="16" customFormat="1" ht="19.5" x14ac:dyDescent="0.2">
      <c r="A3436" s="48" t="s">
        <v>423</v>
      </c>
      <c r="B3436" s="59"/>
      <c r="C3436" s="66"/>
      <c r="D3436" s="66"/>
      <c r="E3436" s="67"/>
    </row>
    <row r="3437" spans="1:5" s="16" customFormat="1" ht="19.5" x14ac:dyDescent="0.2">
      <c r="A3437" s="48" t="s">
        <v>417</v>
      </c>
      <c r="B3437" s="59"/>
      <c r="C3437" s="66"/>
      <c r="D3437" s="66"/>
      <c r="E3437" s="67"/>
    </row>
    <row r="3438" spans="1:5" s="16" customFormat="1" ht="19.5" x14ac:dyDescent="0.2">
      <c r="A3438" s="48"/>
      <c r="B3438" s="59"/>
      <c r="C3438" s="66"/>
      <c r="D3438" s="66"/>
      <c r="E3438" s="67"/>
    </row>
    <row r="3439" spans="1:5" s="71" customFormat="1" ht="19.5" x14ac:dyDescent="0.2">
      <c r="A3439" s="68">
        <v>410000</v>
      </c>
      <c r="B3439" s="53" t="s">
        <v>42</v>
      </c>
      <c r="C3439" s="69">
        <f>C3440+C3443</f>
        <v>775000</v>
      </c>
      <c r="D3439" s="69">
        <f>D3440+D3443</f>
        <v>770000</v>
      </c>
      <c r="E3439" s="70">
        <f t="shared" si="802"/>
        <v>99.354838709677423</v>
      </c>
    </row>
    <row r="3440" spans="1:5" s="71" customFormat="1" ht="19.5" x14ac:dyDescent="0.2">
      <c r="A3440" s="68">
        <v>412000</v>
      </c>
      <c r="B3440" s="59" t="s">
        <v>48</v>
      </c>
      <c r="C3440" s="69">
        <f>SUM(C3441:C3442)</f>
        <v>25000</v>
      </c>
      <c r="D3440" s="69">
        <f>SUM(D3441:D3442)</f>
        <v>20000</v>
      </c>
      <c r="E3440" s="70">
        <f t="shared" si="802"/>
        <v>80</v>
      </c>
    </row>
    <row r="3441" spans="1:5" s="16" customFormat="1" x14ac:dyDescent="0.2">
      <c r="A3441" s="48">
        <v>412700</v>
      </c>
      <c r="B3441" s="49" t="s">
        <v>58</v>
      </c>
      <c r="C3441" s="57">
        <v>11000</v>
      </c>
      <c r="D3441" s="66">
        <v>6000</v>
      </c>
      <c r="E3441" s="67">
        <f t="shared" si="802"/>
        <v>54.54545454545454</v>
      </c>
    </row>
    <row r="3442" spans="1:5" s="16" customFormat="1" x14ac:dyDescent="0.2">
      <c r="A3442" s="48">
        <v>412900</v>
      </c>
      <c r="B3442" s="49" t="s">
        <v>75</v>
      </c>
      <c r="C3442" s="57">
        <v>14000</v>
      </c>
      <c r="D3442" s="66">
        <v>14000</v>
      </c>
      <c r="E3442" s="67">
        <f t="shared" si="802"/>
        <v>100</v>
      </c>
    </row>
    <row r="3443" spans="1:5" s="71" customFormat="1" ht="19.5" x14ac:dyDescent="0.2">
      <c r="A3443" s="68">
        <v>416000</v>
      </c>
      <c r="B3443" s="59" t="s">
        <v>180</v>
      </c>
      <c r="C3443" s="69">
        <f>C3444</f>
        <v>750000</v>
      </c>
      <c r="D3443" s="69">
        <f t="shared" ref="D3443" si="806">D3444</f>
        <v>750000</v>
      </c>
      <c r="E3443" s="70">
        <f t="shared" si="802"/>
        <v>100</v>
      </c>
    </row>
    <row r="3444" spans="1:5" s="16" customFormat="1" x14ac:dyDescent="0.2">
      <c r="A3444" s="48">
        <v>416100</v>
      </c>
      <c r="B3444" s="49" t="s">
        <v>188</v>
      </c>
      <c r="C3444" s="57">
        <v>750000</v>
      </c>
      <c r="D3444" s="66">
        <v>750000</v>
      </c>
      <c r="E3444" s="67">
        <f t="shared" si="802"/>
        <v>100</v>
      </c>
    </row>
    <row r="3445" spans="1:5" s="71" customFormat="1" ht="19.5" x14ac:dyDescent="0.2">
      <c r="A3445" s="68"/>
      <c r="B3445" s="59" t="s">
        <v>525</v>
      </c>
      <c r="C3445" s="69">
        <f>C3439</f>
        <v>775000</v>
      </c>
      <c r="D3445" s="69">
        <f>D3439</f>
        <v>770000</v>
      </c>
      <c r="E3445" s="70">
        <f t="shared" si="802"/>
        <v>99.354838709677423</v>
      </c>
    </row>
    <row r="3446" spans="1:5" s="16" customFormat="1" x14ac:dyDescent="0.2">
      <c r="A3446" s="77"/>
      <c r="B3446" s="63" t="s">
        <v>324</v>
      </c>
      <c r="C3446" s="75">
        <f>C3432+C3445</f>
        <v>15458300</v>
      </c>
      <c r="D3446" s="75">
        <f>D3432+D3445</f>
        <v>16118200</v>
      </c>
      <c r="E3446" s="76">
        <f t="shared" si="802"/>
        <v>104.26890408389021</v>
      </c>
    </row>
    <row r="3447" spans="1:5" s="16" customFormat="1" x14ac:dyDescent="0.2">
      <c r="A3447" s="32"/>
      <c r="B3447" s="33"/>
      <c r="C3447" s="34"/>
      <c r="D3447" s="34"/>
      <c r="E3447" s="51"/>
    </row>
    <row r="3448" spans="1:5" s="16" customFormat="1" x14ac:dyDescent="0.2">
      <c r="A3448" s="32"/>
      <c r="B3448" s="33"/>
      <c r="C3448" s="34"/>
      <c r="D3448" s="34"/>
      <c r="E3448" s="51"/>
    </row>
    <row r="3449" spans="1:5" s="16" customFormat="1" ht="19.5" x14ac:dyDescent="0.2">
      <c r="A3449" s="48" t="s">
        <v>389</v>
      </c>
      <c r="B3449" s="59"/>
      <c r="C3449" s="34"/>
      <c r="D3449" s="34"/>
      <c r="E3449" s="51"/>
    </row>
    <row r="3450" spans="1:5" s="16" customFormat="1" ht="19.5" x14ac:dyDescent="0.2">
      <c r="A3450" s="48" t="s">
        <v>523</v>
      </c>
      <c r="B3450" s="59"/>
      <c r="C3450" s="34"/>
      <c r="D3450" s="34"/>
      <c r="E3450" s="51"/>
    </row>
    <row r="3451" spans="1:5" s="16" customFormat="1" ht="19.5" x14ac:dyDescent="0.2">
      <c r="A3451" s="48" t="s">
        <v>439</v>
      </c>
      <c r="B3451" s="59"/>
      <c r="C3451" s="34"/>
      <c r="D3451" s="34"/>
      <c r="E3451" s="51"/>
    </row>
    <row r="3452" spans="1:5" s="16" customFormat="1" ht="19.5" x14ac:dyDescent="0.2">
      <c r="A3452" s="48" t="s">
        <v>391</v>
      </c>
      <c r="B3452" s="59"/>
      <c r="C3452" s="34"/>
      <c r="D3452" s="34"/>
      <c r="E3452" s="51"/>
    </row>
    <row r="3453" spans="1:5" s="16" customFormat="1" x14ac:dyDescent="0.2">
      <c r="A3453" s="48"/>
      <c r="B3453" s="50"/>
      <c r="C3453" s="34"/>
      <c r="D3453" s="34"/>
      <c r="E3453" s="51"/>
    </row>
    <row r="3454" spans="1:5" s="71" customFormat="1" ht="19.5" x14ac:dyDescent="0.2">
      <c r="A3454" s="68">
        <v>410000</v>
      </c>
      <c r="B3454" s="53" t="s">
        <v>42</v>
      </c>
      <c r="C3454" s="69">
        <f>C3455+C3460</f>
        <v>41810900</v>
      </c>
      <c r="D3454" s="69">
        <f t="shared" ref="D3454" si="807">D3455+D3460</f>
        <v>44578600</v>
      </c>
      <c r="E3454" s="70">
        <f t="shared" si="802"/>
        <v>106.61956571133364</v>
      </c>
    </row>
    <row r="3455" spans="1:5" s="71" customFormat="1" ht="19.5" x14ac:dyDescent="0.2">
      <c r="A3455" s="68">
        <v>411000</v>
      </c>
      <c r="B3455" s="53" t="s">
        <v>43</v>
      </c>
      <c r="C3455" s="69">
        <f>SUM(C3456:C3459)</f>
        <v>38983600</v>
      </c>
      <c r="D3455" s="69">
        <f t="shared" ref="D3455" si="808">SUM(D3456:D3459)</f>
        <v>41720600</v>
      </c>
      <c r="E3455" s="70">
        <f t="shared" si="802"/>
        <v>107.0209010968715</v>
      </c>
    </row>
    <row r="3456" spans="1:5" s="16" customFormat="1" x14ac:dyDescent="0.2">
      <c r="A3456" s="48">
        <v>411100</v>
      </c>
      <c r="B3456" s="49" t="s">
        <v>44</v>
      </c>
      <c r="C3456" s="57">
        <v>37950000</v>
      </c>
      <c r="D3456" s="66">
        <v>40380000</v>
      </c>
      <c r="E3456" s="67">
        <f t="shared" si="802"/>
        <v>106.40316205533597</v>
      </c>
    </row>
    <row r="3457" spans="1:5" s="16" customFormat="1" ht="37.5" x14ac:dyDescent="0.2">
      <c r="A3457" s="48">
        <v>411200</v>
      </c>
      <c r="B3457" s="49" t="s">
        <v>45</v>
      </c>
      <c r="C3457" s="57">
        <v>363600</v>
      </c>
      <c r="D3457" s="66">
        <v>640000</v>
      </c>
      <c r="E3457" s="67">
        <f t="shared" si="802"/>
        <v>176.01760176017603</v>
      </c>
    </row>
    <row r="3458" spans="1:5" s="16" customFormat="1" ht="37.5" x14ac:dyDescent="0.2">
      <c r="A3458" s="48">
        <v>411300</v>
      </c>
      <c r="B3458" s="49" t="s">
        <v>46</v>
      </c>
      <c r="C3458" s="57">
        <v>470000</v>
      </c>
      <c r="D3458" s="66">
        <v>480000</v>
      </c>
      <c r="E3458" s="67">
        <f t="shared" si="802"/>
        <v>102.12765957446808</v>
      </c>
    </row>
    <row r="3459" spans="1:5" s="16" customFormat="1" x14ac:dyDescent="0.2">
      <c r="A3459" s="48">
        <v>411400</v>
      </c>
      <c r="B3459" s="49" t="s">
        <v>47</v>
      </c>
      <c r="C3459" s="57">
        <v>200000</v>
      </c>
      <c r="D3459" s="66">
        <v>220600</v>
      </c>
      <c r="E3459" s="67">
        <f t="shared" si="802"/>
        <v>110.3</v>
      </c>
    </row>
    <row r="3460" spans="1:5" s="71" customFormat="1" ht="19.5" x14ac:dyDescent="0.2">
      <c r="A3460" s="68">
        <v>412000</v>
      </c>
      <c r="B3460" s="59" t="s">
        <v>48</v>
      </c>
      <c r="C3460" s="69">
        <f>SUM(C3461:C3468)</f>
        <v>2827300</v>
      </c>
      <c r="D3460" s="69">
        <f>SUM(D3461:D3468)</f>
        <v>2858000</v>
      </c>
      <c r="E3460" s="70">
        <f t="shared" si="802"/>
        <v>101.08584161567573</v>
      </c>
    </row>
    <row r="3461" spans="1:5" s="16" customFormat="1" ht="37.5" x14ac:dyDescent="0.2">
      <c r="A3461" s="48">
        <v>412200</v>
      </c>
      <c r="B3461" s="49" t="s">
        <v>50</v>
      </c>
      <c r="C3461" s="57">
        <v>774999.99999999988</v>
      </c>
      <c r="D3461" s="66">
        <v>800000</v>
      </c>
      <c r="E3461" s="67">
        <f t="shared" si="802"/>
        <v>103.22580645161293</v>
      </c>
    </row>
    <row r="3462" spans="1:5" s="16" customFormat="1" x14ac:dyDescent="0.2">
      <c r="A3462" s="48">
        <v>412300</v>
      </c>
      <c r="B3462" s="49" t="s">
        <v>51</v>
      </c>
      <c r="C3462" s="57">
        <v>31300</v>
      </c>
      <c r="D3462" s="66">
        <v>35000</v>
      </c>
      <c r="E3462" s="67">
        <f t="shared" si="802"/>
        <v>111.82108626198084</v>
      </c>
    </row>
    <row r="3463" spans="1:5" s="16" customFormat="1" x14ac:dyDescent="0.2">
      <c r="A3463" s="48">
        <v>412400</v>
      </c>
      <c r="B3463" s="49" t="s">
        <v>53</v>
      </c>
      <c r="C3463" s="57">
        <v>29200</v>
      </c>
      <c r="D3463" s="66">
        <v>30000</v>
      </c>
      <c r="E3463" s="67">
        <f t="shared" si="802"/>
        <v>102.73972602739727</v>
      </c>
    </row>
    <row r="3464" spans="1:5" s="16" customFormat="1" x14ac:dyDescent="0.2">
      <c r="A3464" s="48">
        <v>412500</v>
      </c>
      <c r="B3464" s="49" t="s">
        <v>55</v>
      </c>
      <c r="C3464" s="57">
        <v>52100</v>
      </c>
      <c r="D3464" s="66">
        <v>50000</v>
      </c>
      <c r="E3464" s="67">
        <f t="shared" si="802"/>
        <v>95.969289827255281</v>
      </c>
    </row>
    <row r="3465" spans="1:5" s="16" customFormat="1" x14ac:dyDescent="0.2">
      <c r="A3465" s="48">
        <v>412600</v>
      </c>
      <c r="B3465" s="49" t="s">
        <v>56</v>
      </c>
      <c r="C3465" s="57">
        <v>24700</v>
      </c>
      <c r="D3465" s="66">
        <v>25000</v>
      </c>
      <c r="E3465" s="67">
        <f t="shared" si="802"/>
        <v>101.21457489878543</v>
      </c>
    </row>
    <row r="3466" spans="1:5" s="16" customFormat="1" x14ac:dyDescent="0.2">
      <c r="A3466" s="48">
        <v>412700</v>
      </c>
      <c r="B3466" s="49" t="s">
        <v>58</v>
      </c>
      <c r="C3466" s="57">
        <v>42000</v>
      </c>
      <c r="D3466" s="66">
        <v>45000</v>
      </c>
      <c r="E3466" s="67">
        <f t="shared" si="802"/>
        <v>107.14285714285714</v>
      </c>
    </row>
    <row r="3467" spans="1:5" s="16" customFormat="1" x14ac:dyDescent="0.2">
      <c r="A3467" s="48">
        <v>412900</v>
      </c>
      <c r="B3467" s="60" t="s">
        <v>75</v>
      </c>
      <c r="C3467" s="57">
        <v>1800000</v>
      </c>
      <c r="D3467" s="66">
        <v>1800000</v>
      </c>
      <c r="E3467" s="67">
        <f t="shared" si="802"/>
        <v>100</v>
      </c>
    </row>
    <row r="3468" spans="1:5" s="16" customFormat="1" x14ac:dyDescent="0.2">
      <c r="A3468" s="48">
        <v>412900</v>
      </c>
      <c r="B3468" s="49" t="s">
        <v>78</v>
      </c>
      <c r="C3468" s="57">
        <v>73000</v>
      </c>
      <c r="D3468" s="66">
        <v>73000</v>
      </c>
      <c r="E3468" s="67">
        <f t="shared" si="802"/>
        <v>100</v>
      </c>
    </row>
    <row r="3469" spans="1:5" s="86" customFormat="1" ht="19.5" x14ac:dyDescent="0.2">
      <c r="A3469" s="68">
        <v>630000</v>
      </c>
      <c r="B3469" s="59" t="s">
        <v>305</v>
      </c>
      <c r="C3469" s="34">
        <f t="shared" ref="C3469:D3470" si="809">C3470</f>
        <v>550000</v>
      </c>
      <c r="D3469" s="34">
        <f t="shared" si="809"/>
        <v>650000</v>
      </c>
      <c r="E3469" s="51">
        <f t="shared" si="802"/>
        <v>118.18181818181819</v>
      </c>
    </row>
    <row r="3470" spans="1:5" s="86" customFormat="1" ht="19.5" x14ac:dyDescent="0.2">
      <c r="A3470" s="68">
        <v>638000</v>
      </c>
      <c r="B3470" s="59" t="s">
        <v>314</v>
      </c>
      <c r="C3470" s="34">
        <f t="shared" si="809"/>
        <v>550000</v>
      </c>
      <c r="D3470" s="34">
        <f t="shared" ref="D3470" si="810">D3471</f>
        <v>650000</v>
      </c>
      <c r="E3470" s="51">
        <f t="shared" si="802"/>
        <v>118.18181818181819</v>
      </c>
    </row>
    <row r="3471" spans="1:5" s="16" customFormat="1" x14ac:dyDescent="0.2">
      <c r="A3471" s="48">
        <v>638100</v>
      </c>
      <c r="B3471" s="49" t="s">
        <v>315</v>
      </c>
      <c r="C3471" s="57">
        <v>550000</v>
      </c>
      <c r="D3471" s="66">
        <v>650000</v>
      </c>
      <c r="E3471" s="67">
        <f t="shared" si="802"/>
        <v>118.18181818181819</v>
      </c>
    </row>
    <row r="3472" spans="1:5" s="97" customFormat="1" x14ac:dyDescent="0.2">
      <c r="A3472" s="80"/>
      <c r="B3472" s="81" t="s">
        <v>324</v>
      </c>
      <c r="C3472" s="82">
        <f>C3454+C3469</f>
        <v>42360900</v>
      </c>
      <c r="D3472" s="82">
        <f>D3454+D3469</f>
        <v>45228600</v>
      </c>
      <c r="E3472" s="83">
        <f t="shared" si="802"/>
        <v>106.76968619646891</v>
      </c>
    </row>
    <row r="3473" spans="1:5" s="16" customFormat="1" x14ac:dyDescent="0.2">
      <c r="A3473" s="28"/>
      <c r="B3473" s="33"/>
      <c r="C3473" s="34"/>
      <c r="D3473" s="34"/>
      <c r="E3473" s="51"/>
    </row>
    <row r="3474" spans="1:5" s="16" customFormat="1" x14ac:dyDescent="0.2">
      <c r="A3474" s="28"/>
      <c r="B3474" s="33"/>
      <c r="C3474" s="34"/>
      <c r="D3474" s="34"/>
      <c r="E3474" s="51"/>
    </row>
    <row r="3475" spans="1:5" s="16" customFormat="1" ht="19.5" x14ac:dyDescent="0.2">
      <c r="A3475" s="48" t="s">
        <v>390</v>
      </c>
      <c r="B3475" s="59"/>
      <c r="C3475" s="34"/>
      <c r="D3475" s="34"/>
      <c r="E3475" s="51"/>
    </row>
    <row r="3476" spans="1:5" s="16" customFormat="1" ht="19.5" x14ac:dyDescent="0.2">
      <c r="A3476" s="48" t="s">
        <v>523</v>
      </c>
      <c r="B3476" s="59"/>
      <c r="C3476" s="34"/>
      <c r="D3476" s="34"/>
      <c r="E3476" s="51"/>
    </row>
    <row r="3477" spans="1:5" s="16" customFormat="1" ht="19.5" x14ac:dyDescent="0.2">
      <c r="A3477" s="48" t="s">
        <v>441</v>
      </c>
      <c r="B3477" s="59"/>
      <c r="C3477" s="34"/>
      <c r="D3477" s="34"/>
      <c r="E3477" s="51"/>
    </row>
    <row r="3478" spans="1:5" s="16" customFormat="1" ht="19.5" x14ac:dyDescent="0.2">
      <c r="A3478" s="48" t="s">
        <v>654</v>
      </c>
      <c r="B3478" s="59"/>
      <c r="C3478" s="34"/>
      <c r="D3478" s="34"/>
      <c r="E3478" s="51"/>
    </row>
    <row r="3479" spans="1:5" s="16" customFormat="1" x14ac:dyDescent="0.2">
      <c r="A3479" s="48"/>
      <c r="B3479" s="50"/>
      <c r="C3479" s="34"/>
      <c r="D3479" s="34"/>
      <c r="E3479" s="51"/>
    </row>
    <row r="3480" spans="1:5" s="71" customFormat="1" ht="19.5" x14ac:dyDescent="0.2">
      <c r="A3480" s="68">
        <v>410000</v>
      </c>
      <c r="B3480" s="53" t="s">
        <v>42</v>
      </c>
      <c r="C3480" s="69">
        <f>C3481+C3486</f>
        <v>29457400</v>
      </c>
      <c r="D3480" s="69">
        <f>D3481+D3486</f>
        <v>31607000</v>
      </c>
      <c r="E3480" s="70">
        <f t="shared" ref="E3480:E3522" si="811">D3480/C3480*100</f>
        <v>107.29731748219461</v>
      </c>
    </row>
    <row r="3481" spans="1:5" s="71" customFormat="1" ht="19.5" x14ac:dyDescent="0.2">
      <c r="A3481" s="68">
        <v>411000</v>
      </c>
      <c r="B3481" s="53" t="s">
        <v>43</v>
      </c>
      <c r="C3481" s="69">
        <f>SUM(C3482:C3485)</f>
        <v>26855400</v>
      </c>
      <c r="D3481" s="69">
        <f t="shared" ref="D3481" si="812">SUM(D3482:D3485)</f>
        <v>28977000</v>
      </c>
      <c r="E3481" s="70">
        <f t="shared" si="811"/>
        <v>107.90008713331396</v>
      </c>
    </row>
    <row r="3482" spans="1:5" s="16" customFormat="1" x14ac:dyDescent="0.2">
      <c r="A3482" s="48">
        <v>411100</v>
      </c>
      <c r="B3482" s="49" t="s">
        <v>44</v>
      </c>
      <c r="C3482" s="57">
        <v>26031500</v>
      </c>
      <c r="D3482" s="66">
        <v>27970000</v>
      </c>
      <c r="E3482" s="67">
        <f t="shared" si="811"/>
        <v>107.44674721011083</v>
      </c>
    </row>
    <row r="3483" spans="1:5" s="16" customFormat="1" ht="37.5" x14ac:dyDescent="0.2">
      <c r="A3483" s="48">
        <v>411200</v>
      </c>
      <c r="B3483" s="49" t="s">
        <v>45</v>
      </c>
      <c r="C3483" s="57">
        <v>406600</v>
      </c>
      <c r="D3483" s="66">
        <v>637000</v>
      </c>
      <c r="E3483" s="67">
        <f t="shared" si="811"/>
        <v>156.66502705361535</v>
      </c>
    </row>
    <row r="3484" spans="1:5" s="16" customFormat="1" ht="37.5" x14ac:dyDescent="0.2">
      <c r="A3484" s="48">
        <v>411300</v>
      </c>
      <c r="B3484" s="49" t="s">
        <v>46</v>
      </c>
      <c r="C3484" s="57">
        <v>397300</v>
      </c>
      <c r="D3484" s="66">
        <v>350000</v>
      </c>
      <c r="E3484" s="67">
        <f t="shared" si="811"/>
        <v>88.094638811980872</v>
      </c>
    </row>
    <row r="3485" spans="1:5" s="16" customFormat="1" x14ac:dyDescent="0.2">
      <c r="A3485" s="48">
        <v>411400</v>
      </c>
      <c r="B3485" s="49" t="s">
        <v>47</v>
      </c>
      <c r="C3485" s="57">
        <v>20000</v>
      </c>
      <c r="D3485" s="66">
        <v>20000</v>
      </c>
      <c r="E3485" s="67">
        <f t="shared" si="811"/>
        <v>100</v>
      </c>
    </row>
    <row r="3486" spans="1:5" s="71" customFormat="1" ht="19.5" x14ac:dyDescent="0.2">
      <c r="A3486" s="68">
        <v>412000</v>
      </c>
      <c r="B3486" s="59" t="s">
        <v>48</v>
      </c>
      <c r="C3486" s="69">
        <f>SUM(C3487:C3494)</f>
        <v>2602000</v>
      </c>
      <c r="D3486" s="69">
        <f>SUM(D3487:D3494)</f>
        <v>2630000</v>
      </c>
      <c r="E3486" s="70">
        <f t="shared" si="811"/>
        <v>101.076095311299</v>
      </c>
    </row>
    <row r="3487" spans="1:5" s="16" customFormat="1" x14ac:dyDescent="0.2">
      <c r="A3487" s="74">
        <v>412100</v>
      </c>
      <c r="B3487" s="49" t="s">
        <v>49</v>
      </c>
      <c r="C3487" s="57">
        <v>1000</v>
      </c>
      <c r="D3487" s="66">
        <v>1000</v>
      </c>
      <c r="E3487" s="67">
        <f t="shared" si="811"/>
        <v>100</v>
      </c>
    </row>
    <row r="3488" spans="1:5" s="16" customFormat="1" ht="37.5" x14ac:dyDescent="0.2">
      <c r="A3488" s="48">
        <v>412200</v>
      </c>
      <c r="B3488" s="49" t="s">
        <v>50</v>
      </c>
      <c r="C3488" s="57">
        <v>340000</v>
      </c>
      <c r="D3488" s="66">
        <v>365000</v>
      </c>
      <c r="E3488" s="67">
        <f t="shared" si="811"/>
        <v>107.35294117647058</v>
      </c>
    </row>
    <row r="3489" spans="1:5" s="16" customFormat="1" x14ac:dyDescent="0.2">
      <c r="A3489" s="48">
        <v>412300</v>
      </c>
      <c r="B3489" s="49" t="s">
        <v>51</v>
      </c>
      <c r="C3489" s="57">
        <v>32000</v>
      </c>
      <c r="D3489" s="66">
        <v>35000</v>
      </c>
      <c r="E3489" s="67">
        <f t="shared" si="811"/>
        <v>109.375</v>
      </c>
    </row>
    <row r="3490" spans="1:5" s="16" customFormat="1" x14ac:dyDescent="0.2">
      <c r="A3490" s="48">
        <v>412400</v>
      </c>
      <c r="B3490" s="49" t="s">
        <v>53</v>
      </c>
      <c r="C3490" s="57">
        <v>5500</v>
      </c>
      <c r="D3490" s="66">
        <v>5500</v>
      </c>
      <c r="E3490" s="67">
        <f t="shared" si="811"/>
        <v>100</v>
      </c>
    </row>
    <row r="3491" spans="1:5" s="16" customFormat="1" x14ac:dyDescent="0.2">
      <c r="A3491" s="48">
        <v>412500</v>
      </c>
      <c r="B3491" s="49" t="s">
        <v>55</v>
      </c>
      <c r="C3491" s="57">
        <v>10000</v>
      </c>
      <c r="D3491" s="66">
        <v>10000</v>
      </c>
      <c r="E3491" s="67">
        <f t="shared" si="811"/>
        <v>100</v>
      </c>
    </row>
    <row r="3492" spans="1:5" s="16" customFormat="1" x14ac:dyDescent="0.2">
      <c r="A3492" s="48">
        <v>412600</v>
      </c>
      <c r="B3492" s="49" t="s">
        <v>56</v>
      </c>
      <c r="C3492" s="57">
        <v>13400</v>
      </c>
      <c r="D3492" s="66">
        <v>13400</v>
      </c>
      <c r="E3492" s="67">
        <f t="shared" si="811"/>
        <v>100</v>
      </c>
    </row>
    <row r="3493" spans="1:5" s="16" customFormat="1" x14ac:dyDescent="0.2">
      <c r="A3493" s="48">
        <v>412700</v>
      </c>
      <c r="B3493" s="49" t="s">
        <v>58</v>
      </c>
      <c r="C3493" s="57">
        <v>25100</v>
      </c>
      <c r="D3493" s="66">
        <v>25100</v>
      </c>
      <c r="E3493" s="67">
        <f t="shared" si="811"/>
        <v>100</v>
      </c>
    </row>
    <row r="3494" spans="1:5" s="16" customFormat="1" x14ac:dyDescent="0.2">
      <c r="A3494" s="48">
        <v>412900</v>
      </c>
      <c r="B3494" s="60" t="s">
        <v>75</v>
      </c>
      <c r="C3494" s="57">
        <v>2175000</v>
      </c>
      <c r="D3494" s="66">
        <v>2175000</v>
      </c>
      <c r="E3494" s="67">
        <f t="shared" si="811"/>
        <v>100</v>
      </c>
    </row>
    <row r="3495" spans="1:5" s="71" customFormat="1" ht="19.5" x14ac:dyDescent="0.2">
      <c r="A3495" s="68">
        <v>480000</v>
      </c>
      <c r="B3495" s="59" t="s">
        <v>218</v>
      </c>
      <c r="C3495" s="69">
        <f t="shared" ref="C3495:C3496" si="813">C3496</f>
        <v>1020600</v>
      </c>
      <c r="D3495" s="69">
        <f t="shared" ref="D3495" si="814">D3496</f>
        <v>1100000</v>
      </c>
      <c r="E3495" s="70">
        <f t="shared" si="811"/>
        <v>107.77973740936704</v>
      </c>
    </row>
    <row r="3496" spans="1:5" s="71" customFormat="1" ht="19.5" x14ac:dyDescent="0.2">
      <c r="A3496" s="68">
        <v>488000</v>
      </c>
      <c r="B3496" s="59" t="s">
        <v>29</v>
      </c>
      <c r="C3496" s="69">
        <f t="shared" si="813"/>
        <v>1020600</v>
      </c>
      <c r="D3496" s="69">
        <f t="shared" ref="D3496" si="815">D3497</f>
        <v>1100000</v>
      </c>
      <c r="E3496" s="70">
        <f t="shared" si="811"/>
        <v>107.77973740936704</v>
      </c>
    </row>
    <row r="3497" spans="1:5" s="16" customFormat="1" x14ac:dyDescent="0.2">
      <c r="A3497" s="48">
        <v>488100</v>
      </c>
      <c r="B3497" s="49" t="s">
        <v>252</v>
      </c>
      <c r="C3497" s="57">
        <v>1020600</v>
      </c>
      <c r="D3497" s="66">
        <v>1100000</v>
      </c>
      <c r="E3497" s="67">
        <f t="shared" si="811"/>
        <v>107.77973740936704</v>
      </c>
    </row>
    <row r="3498" spans="1:5" s="71" customFormat="1" ht="19.5" x14ac:dyDescent="0.2">
      <c r="A3498" s="68">
        <v>630000</v>
      </c>
      <c r="B3498" s="59" t="s">
        <v>305</v>
      </c>
      <c r="C3498" s="69">
        <f t="shared" ref="C3498:C3499" si="816">C3499</f>
        <v>350000</v>
      </c>
      <c r="D3498" s="69">
        <f t="shared" ref="D3498" si="817">D3499</f>
        <v>450000</v>
      </c>
      <c r="E3498" s="70">
        <f t="shared" si="811"/>
        <v>128.57142857142858</v>
      </c>
    </row>
    <row r="3499" spans="1:5" s="71" customFormat="1" ht="19.5" x14ac:dyDescent="0.2">
      <c r="A3499" s="68">
        <v>638000</v>
      </c>
      <c r="B3499" s="59" t="s">
        <v>314</v>
      </c>
      <c r="C3499" s="69">
        <f t="shared" si="816"/>
        <v>350000</v>
      </c>
      <c r="D3499" s="69">
        <f t="shared" ref="D3499" si="818">D3500</f>
        <v>450000</v>
      </c>
      <c r="E3499" s="70">
        <f t="shared" si="811"/>
        <v>128.57142857142858</v>
      </c>
    </row>
    <row r="3500" spans="1:5" s="16" customFormat="1" x14ac:dyDescent="0.2">
      <c r="A3500" s="48">
        <v>638100</v>
      </c>
      <c r="B3500" s="49" t="s">
        <v>315</v>
      </c>
      <c r="C3500" s="57">
        <v>350000</v>
      </c>
      <c r="D3500" s="66">
        <v>450000</v>
      </c>
      <c r="E3500" s="67">
        <f t="shared" si="811"/>
        <v>128.57142857142858</v>
      </c>
    </row>
    <row r="3501" spans="1:5" s="97" customFormat="1" x14ac:dyDescent="0.2">
      <c r="A3501" s="80"/>
      <c r="B3501" s="81" t="s">
        <v>324</v>
      </c>
      <c r="C3501" s="82">
        <f>C3480+C3495+C3498</f>
        <v>30828000</v>
      </c>
      <c r="D3501" s="82">
        <f>D3480+D3495+D3498</f>
        <v>33157000</v>
      </c>
      <c r="E3501" s="83">
        <f t="shared" si="811"/>
        <v>107.5548202932399</v>
      </c>
    </row>
    <row r="3502" spans="1:5" s="16" customFormat="1" x14ac:dyDescent="0.2">
      <c r="A3502" s="28"/>
      <c r="B3502" s="33"/>
      <c r="C3502" s="34"/>
      <c r="D3502" s="34"/>
      <c r="E3502" s="51"/>
    </row>
    <row r="3503" spans="1:5" s="16" customFormat="1" x14ac:dyDescent="0.2">
      <c r="A3503" s="28"/>
      <c r="B3503" s="33"/>
      <c r="C3503" s="34"/>
      <c r="D3503" s="34"/>
      <c r="E3503" s="51"/>
    </row>
    <row r="3504" spans="1:5" s="16" customFormat="1" ht="19.5" x14ac:dyDescent="0.2">
      <c r="A3504" s="48" t="s">
        <v>392</v>
      </c>
      <c r="B3504" s="59"/>
      <c r="C3504" s="34"/>
      <c r="D3504" s="34"/>
      <c r="E3504" s="51"/>
    </row>
    <row r="3505" spans="1:5" s="16" customFormat="1" ht="19.5" x14ac:dyDescent="0.2">
      <c r="A3505" s="48" t="s">
        <v>523</v>
      </c>
      <c r="B3505" s="59"/>
      <c r="C3505" s="34"/>
      <c r="D3505" s="34"/>
      <c r="E3505" s="51"/>
    </row>
    <row r="3506" spans="1:5" s="16" customFormat="1" ht="19.5" x14ac:dyDescent="0.2">
      <c r="A3506" s="48" t="s">
        <v>443</v>
      </c>
      <c r="B3506" s="59"/>
      <c r="C3506" s="34"/>
      <c r="D3506" s="34"/>
      <c r="E3506" s="51"/>
    </row>
    <row r="3507" spans="1:5" s="16" customFormat="1" ht="19.5" x14ac:dyDescent="0.2">
      <c r="A3507" s="48" t="s">
        <v>323</v>
      </c>
      <c r="B3507" s="59"/>
      <c r="C3507" s="34"/>
      <c r="D3507" s="34"/>
      <c r="E3507" s="51"/>
    </row>
    <row r="3508" spans="1:5" s="16" customFormat="1" x14ac:dyDescent="0.2">
      <c r="A3508" s="48"/>
      <c r="B3508" s="50"/>
      <c r="C3508" s="34"/>
      <c r="D3508" s="34"/>
      <c r="E3508" s="51"/>
    </row>
    <row r="3509" spans="1:5" s="71" customFormat="1" ht="19.5" x14ac:dyDescent="0.2">
      <c r="A3509" s="68">
        <v>410000</v>
      </c>
      <c r="B3509" s="53" t="s">
        <v>42</v>
      </c>
      <c r="C3509" s="69">
        <f>C3510+C3515</f>
        <v>495400</v>
      </c>
      <c r="D3509" s="69">
        <f t="shared" ref="D3509" si="819">D3510+D3515</f>
        <v>736100</v>
      </c>
      <c r="E3509" s="70">
        <f t="shared" si="811"/>
        <v>148.58700040371417</v>
      </c>
    </row>
    <row r="3510" spans="1:5" s="71" customFormat="1" ht="19.5" x14ac:dyDescent="0.2">
      <c r="A3510" s="68">
        <v>411000</v>
      </c>
      <c r="B3510" s="53" t="s">
        <v>43</v>
      </c>
      <c r="C3510" s="69">
        <f t="shared" ref="C3510" si="820">SUM(C3511:C3514)</f>
        <v>495400</v>
      </c>
      <c r="D3510" s="69">
        <f t="shared" ref="D3510" si="821">SUM(D3511:D3514)</f>
        <v>557000</v>
      </c>
      <c r="E3510" s="70">
        <f t="shared" si="811"/>
        <v>112.43439644731529</v>
      </c>
    </row>
    <row r="3511" spans="1:5" s="16" customFormat="1" x14ac:dyDescent="0.2">
      <c r="A3511" s="48">
        <v>411100</v>
      </c>
      <c r="B3511" s="49" t="s">
        <v>44</v>
      </c>
      <c r="C3511" s="57">
        <v>495400</v>
      </c>
      <c r="D3511" s="66">
        <v>547000</v>
      </c>
      <c r="E3511" s="67">
        <f t="shared" si="811"/>
        <v>110.4158255954784</v>
      </c>
    </row>
    <row r="3512" spans="1:5" s="16" customFormat="1" ht="37.5" x14ac:dyDescent="0.2">
      <c r="A3512" s="48">
        <v>411200</v>
      </c>
      <c r="B3512" s="49" t="s">
        <v>45</v>
      </c>
      <c r="C3512" s="57">
        <v>0</v>
      </c>
      <c r="D3512" s="66">
        <v>5000</v>
      </c>
      <c r="E3512" s="67">
        <v>0</v>
      </c>
    </row>
    <row r="3513" spans="1:5" s="16" customFormat="1" ht="37.5" x14ac:dyDescent="0.2">
      <c r="A3513" s="48">
        <v>411300</v>
      </c>
      <c r="B3513" s="49" t="s">
        <v>46</v>
      </c>
      <c r="C3513" s="57">
        <v>0</v>
      </c>
      <c r="D3513" s="66">
        <v>2000</v>
      </c>
      <c r="E3513" s="67">
        <v>0</v>
      </c>
    </row>
    <row r="3514" spans="1:5" s="16" customFormat="1" x14ac:dyDescent="0.2">
      <c r="A3514" s="48">
        <v>411400</v>
      </c>
      <c r="B3514" s="49" t="s">
        <v>47</v>
      </c>
      <c r="C3514" s="57">
        <v>0</v>
      </c>
      <c r="D3514" s="66">
        <v>3000</v>
      </c>
      <c r="E3514" s="67">
        <v>0</v>
      </c>
    </row>
    <row r="3515" spans="1:5" s="71" customFormat="1" ht="19.5" x14ac:dyDescent="0.2">
      <c r="A3515" s="68">
        <v>412000</v>
      </c>
      <c r="B3515" s="59" t="s">
        <v>48</v>
      </c>
      <c r="C3515" s="69">
        <f t="shared" ref="C3515" si="822">SUM(C3516:C3521)</f>
        <v>0</v>
      </c>
      <c r="D3515" s="69">
        <f t="shared" ref="D3515" si="823">SUM(D3516:D3521)</f>
        <v>179100</v>
      </c>
      <c r="E3515" s="70">
        <v>0</v>
      </c>
    </row>
    <row r="3516" spans="1:5" s="16" customFormat="1" ht="37.5" x14ac:dyDescent="0.2">
      <c r="A3516" s="74">
        <v>412200</v>
      </c>
      <c r="B3516" s="49" t="s">
        <v>50</v>
      </c>
      <c r="C3516" s="66">
        <v>0</v>
      </c>
      <c r="D3516" s="66">
        <v>16300</v>
      </c>
      <c r="E3516" s="67">
        <v>0</v>
      </c>
    </row>
    <row r="3517" spans="1:5" s="16" customFormat="1" x14ac:dyDescent="0.2">
      <c r="A3517" s="74">
        <v>412300</v>
      </c>
      <c r="B3517" s="49" t="s">
        <v>51</v>
      </c>
      <c r="C3517" s="66">
        <v>0</v>
      </c>
      <c r="D3517" s="66">
        <v>4800</v>
      </c>
      <c r="E3517" s="67">
        <v>0</v>
      </c>
    </row>
    <row r="3518" spans="1:5" s="16" customFormat="1" x14ac:dyDescent="0.2">
      <c r="A3518" s="74">
        <v>412400</v>
      </c>
      <c r="B3518" s="49" t="s">
        <v>53</v>
      </c>
      <c r="C3518" s="66">
        <v>0</v>
      </c>
      <c r="D3518" s="66">
        <v>3000</v>
      </c>
      <c r="E3518" s="67">
        <v>0</v>
      </c>
    </row>
    <row r="3519" spans="1:5" s="16" customFormat="1" x14ac:dyDescent="0.2">
      <c r="A3519" s="74">
        <v>412700</v>
      </c>
      <c r="B3519" s="49" t="s">
        <v>58</v>
      </c>
      <c r="C3519" s="66">
        <v>0</v>
      </c>
      <c r="D3519" s="66">
        <v>4000</v>
      </c>
      <c r="E3519" s="67">
        <v>0</v>
      </c>
    </row>
    <row r="3520" spans="1:5" s="16" customFormat="1" x14ac:dyDescent="0.2">
      <c r="A3520" s="48">
        <v>412900</v>
      </c>
      <c r="B3520" s="49" t="s">
        <v>75</v>
      </c>
      <c r="C3520" s="57">
        <v>0</v>
      </c>
      <c r="D3520" s="66">
        <v>150000</v>
      </c>
      <c r="E3520" s="67">
        <v>0</v>
      </c>
    </row>
    <row r="3521" spans="1:5" s="16" customFormat="1" x14ac:dyDescent="0.2">
      <c r="A3521" s="48">
        <v>412900</v>
      </c>
      <c r="B3521" s="49" t="s">
        <v>78</v>
      </c>
      <c r="C3521" s="57">
        <v>0</v>
      </c>
      <c r="D3521" s="66">
        <v>1000</v>
      </c>
      <c r="E3521" s="67">
        <v>0</v>
      </c>
    </row>
    <row r="3522" spans="1:5" s="97" customFormat="1" x14ac:dyDescent="0.2">
      <c r="A3522" s="80"/>
      <c r="B3522" s="81" t="s">
        <v>324</v>
      </c>
      <c r="C3522" s="82">
        <f>C3509</f>
        <v>495400</v>
      </c>
      <c r="D3522" s="82">
        <f>D3509</f>
        <v>736100</v>
      </c>
      <c r="E3522" s="83">
        <f t="shared" si="811"/>
        <v>148.58700040371417</v>
      </c>
    </row>
    <row r="3523" spans="1:5" s="16" customFormat="1" x14ac:dyDescent="0.2">
      <c r="A3523" s="28"/>
      <c r="B3523" s="33"/>
      <c r="C3523" s="34"/>
      <c r="D3523" s="34"/>
      <c r="E3523" s="51"/>
    </row>
    <row r="3524" spans="1:5" s="16" customFormat="1" x14ac:dyDescent="0.2">
      <c r="A3524" s="28"/>
      <c r="B3524" s="33"/>
      <c r="C3524" s="34"/>
      <c r="D3524" s="34"/>
      <c r="E3524" s="51"/>
    </row>
    <row r="3525" spans="1:5" s="16" customFormat="1" ht="19.5" x14ac:dyDescent="0.2">
      <c r="A3525" s="48" t="s">
        <v>393</v>
      </c>
      <c r="B3525" s="59"/>
      <c r="C3525" s="34"/>
      <c r="D3525" s="34"/>
      <c r="E3525" s="51"/>
    </row>
    <row r="3526" spans="1:5" s="16" customFormat="1" ht="19.5" x14ac:dyDescent="0.2">
      <c r="A3526" s="48" t="s">
        <v>523</v>
      </c>
      <c r="B3526" s="59"/>
      <c r="C3526" s="34"/>
      <c r="D3526" s="34"/>
      <c r="E3526" s="51"/>
    </row>
    <row r="3527" spans="1:5" s="16" customFormat="1" ht="19.5" x14ac:dyDescent="0.2">
      <c r="A3527" s="48" t="s">
        <v>444</v>
      </c>
      <c r="B3527" s="59"/>
      <c r="C3527" s="34"/>
      <c r="D3527" s="34"/>
      <c r="E3527" s="51"/>
    </row>
    <row r="3528" spans="1:5" s="16" customFormat="1" ht="19.5" x14ac:dyDescent="0.2">
      <c r="A3528" s="48" t="s">
        <v>323</v>
      </c>
      <c r="B3528" s="59"/>
      <c r="C3528" s="34"/>
      <c r="D3528" s="34"/>
      <c r="E3528" s="51"/>
    </row>
    <row r="3529" spans="1:5" s="16" customFormat="1" x14ac:dyDescent="0.2">
      <c r="A3529" s="48"/>
      <c r="B3529" s="50"/>
      <c r="C3529" s="34"/>
      <c r="D3529" s="34"/>
      <c r="E3529" s="51"/>
    </row>
    <row r="3530" spans="1:5" s="71" customFormat="1" ht="19.5" x14ac:dyDescent="0.2">
      <c r="A3530" s="68">
        <v>410000</v>
      </c>
      <c r="B3530" s="53" t="s">
        <v>42</v>
      </c>
      <c r="C3530" s="69">
        <f>C3531+C3534</f>
        <v>381600</v>
      </c>
      <c r="D3530" s="69">
        <f t="shared" ref="D3530" si="824">D3531+D3534</f>
        <v>378300</v>
      </c>
      <c r="E3530" s="70">
        <f t="shared" ref="E3530:E3587" si="825">D3530/C3530*100</f>
        <v>99.135220125786162</v>
      </c>
    </row>
    <row r="3531" spans="1:5" s="71" customFormat="1" ht="19.5" x14ac:dyDescent="0.2">
      <c r="A3531" s="68">
        <v>411000</v>
      </c>
      <c r="B3531" s="53" t="s">
        <v>43</v>
      </c>
      <c r="C3531" s="69">
        <f>SUM(C3532:C3533)</f>
        <v>297000</v>
      </c>
      <c r="D3531" s="69">
        <f t="shared" ref="D3531" si="826">SUM(D3532:D3533)</f>
        <v>284800</v>
      </c>
      <c r="E3531" s="70">
        <f t="shared" si="825"/>
        <v>95.892255892255889</v>
      </c>
    </row>
    <row r="3532" spans="1:5" s="16" customFormat="1" x14ac:dyDescent="0.2">
      <c r="A3532" s="48">
        <v>411100</v>
      </c>
      <c r="B3532" s="49" t="s">
        <v>44</v>
      </c>
      <c r="C3532" s="57">
        <v>296000</v>
      </c>
      <c r="D3532" s="66">
        <v>280400</v>
      </c>
      <c r="E3532" s="67">
        <f t="shared" si="825"/>
        <v>94.729729729729726</v>
      </c>
    </row>
    <row r="3533" spans="1:5" s="16" customFormat="1" ht="37.5" x14ac:dyDescent="0.2">
      <c r="A3533" s="48">
        <v>411200</v>
      </c>
      <c r="B3533" s="49" t="s">
        <v>45</v>
      </c>
      <c r="C3533" s="57">
        <v>1000</v>
      </c>
      <c r="D3533" s="66">
        <v>4400</v>
      </c>
      <c r="E3533" s="67"/>
    </row>
    <row r="3534" spans="1:5" s="71" customFormat="1" ht="19.5" x14ac:dyDescent="0.2">
      <c r="A3534" s="68">
        <v>412000</v>
      </c>
      <c r="B3534" s="59" t="s">
        <v>48</v>
      </c>
      <c r="C3534" s="69">
        <f>SUM(C3535:C3542)</f>
        <v>84600</v>
      </c>
      <c r="D3534" s="69">
        <f t="shared" ref="D3534" si="827">SUM(D3535:D3542)</f>
        <v>93500</v>
      </c>
      <c r="E3534" s="70">
        <f t="shared" si="825"/>
        <v>110.52009456264776</v>
      </c>
    </row>
    <row r="3535" spans="1:5" s="16" customFormat="1" ht="37.5" x14ac:dyDescent="0.2">
      <c r="A3535" s="48">
        <v>412200</v>
      </c>
      <c r="B3535" s="49" t="s">
        <v>50</v>
      </c>
      <c r="C3535" s="57">
        <v>12900</v>
      </c>
      <c r="D3535" s="66">
        <v>13000</v>
      </c>
      <c r="E3535" s="67">
        <f t="shared" si="825"/>
        <v>100.77519379844961</v>
      </c>
    </row>
    <row r="3536" spans="1:5" s="16" customFormat="1" x14ac:dyDescent="0.2">
      <c r="A3536" s="48">
        <v>412300</v>
      </c>
      <c r="B3536" s="49" t="s">
        <v>51</v>
      </c>
      <c r="C3536" s="57">
        <v>1500</v>
      </c>
      <c r="D3536" s="66">
        <v>2000</v>
      </c>
      <c r="E3536" s="67">
        <f t="shared" si="825"/>
        <v>133.33333333333331</v>
      </c>
    </row>
    <row r="3537" spans="1:5" s="16" customFormat="1" x14ac:dyDescent="0.2">
      <c r="A3537" s="48">
        <v>412500</v>
      </c>
      <c r="B3537" s="49" t="s">
        <v>55</v>
      </c>
      <c r="C3537" s="57">
        <v>800</v>
      </c>
      <c r="D3537" s="66">
        <v>1000</v>
      </c>
      <c r="E3537" s="67">
        <f t="shared" si="825"/>
        <v>125</v>
      </c>
    </row>
    <row r="3538" spans="1:5" s="16" customFormat="1" x14ac:dyDescent="0.2">
      <c r="A3538" s="48">
        <v>412600</v>
      </c>
      <c r="B3538" s="49" t="s">
        <v>56</v>
      </c>
      <c r="C3538" s="57">
        <v>3000</v>
      </c>
      <c r="D3538" s="66">
        <v>3500</v>
      </c>
      <c r="E3538" s="67">
        <f t="shared" si="825"/>
        <v>116.66666666666667</v>
      </c>
    </row>
    <row r="3539" spans="1:5" s="16" customFormat="1" x14ac:dyDescent="0.2">
      <c r="A3539" s="48">
        <v>412700</v>
      </c>
      <c r="B3539" s="49" t="s">
        <v>58</v>
      </c>
      <c r="C3539" s="57">
        <v>6400</v>
      </c>
      <c r="D3539" s="66">
        <v>7000</v>
      </c>
      <c r="E3539" s="67">
        <f t="shared" si="825"/>
        <v>109.375</v>
      </c>
    </row>
    <row r="3540" spans="1:5" s="16" customFormat="1" x14ac:dyDescent="0.2">
      <c r="A3540" s="48">
        <v>412900</v>
      </c>
      <c r="B3540" s="49" t="s">
        <v>74</v>
      </c>
      <c r="C3540" s="57">
        <v>0</v>
      </c>
      <c r="D3540" s="66">
        <v>1000</v>
      </c>
      <c r="E3540" s="67">
        <v>0</v>
      </c>
    </row>
    <row r="3541" spans="1:5" s="16" customFormat="1" x14ac:dyDescent="0.2">
      <c r="A3541" s="48">
        <v>412900</v>
      </c>
      <c r="B3541" s="60" t="s">
        <v>75</v>
      </c>
      <c r="C3541" s="57">
        <v>60000</v>
      </c>
      <c r="D3541" s="66">
        <v>65000</v>
      </c>
      <c r="E3541" s="67">
        <f t="shared" si="825"/>
        <v>108.33333333333333</v>
      </c>
    </row>
    <row r="3542" spans="1:5" s="16" customFormat="1" x14ac:dyDescent="0.2">
      <c r="A3542" s="48">
        <v>412900</v>
      </c>
      <c r="B3542" s="60" t="s">
        <v>77</v>
      </c>
      <c r="C3542" s="57">
        <v>0</v>
      </c>
      <c r="D3542" s="66">
        <v>1000</v>
      </c>
      <c r="E3542" s="67">
        <v>0</v>
      </c>
    </row>
    <row r="3543" spans="1:5" s="97" customFormat="1" x14ac:dyDescent="0.2">
      <c r="A3543" s="80"/>
      <c r="B3543" s="81" t="s">
        <v>324</v>
      </c>
      <c r="C3543" s="82">
        <f>C3530</f>
        <v>381600</v>
      </c>
      <c r="D3543" s="82">
        <f t="shared" ref="D3543" si="828">D3530</f>
        <v>378300</v>
      </c>
      <c r="E3543" s="83">
        <f t="shared" si="825"/>
        <v>99.135220125786162</v>
      </c>
    </row>
    <row r="3544" spans="1:5" s="16" customFormat="1" x14ac:dyDescent="0.2">
      <c r="A3544" s="28"/>
      <c r="B3544" s="33"/>
      <c r="C3544" s="34"/>
      <c r="D3544" s="34"/>
      <c r="E3544" s="51"/>
    </row>
    <row r="3545" spans="1:5" s="16" customFormat="1" x14ac:dyDescent="0.2">
      <c r="A3545" s="28"/>
      <c r="B3545" s="33"/>
      <c r="C3545" s="34"/>
      <c r="D3545" s="34"/>
      <c r="E3545" s="51"/>
    </row>
    <row r="3546" spans="1:5" s="16" customFormat="1" ht="19.5" x14ac:dyDescent="0.2">
      <c r="A3546" s="48" t="s">
        <v>645</v>
      </c>
      <c r="B3546" s="59"/>
      <c r="C3546" s="34"/>
      <c r="D3546" s="34"/>
      <c r="E3546" s="51"/>
    </row>
    <row r="3547" spans="1:5" s="16" customFormat="1" ht="19.5" x14ac:dyDescent="0.2">
      <c r="A3547" s="48" t="s">
        <v>523</v>
      </c>
      <c r="B3547" s="59"/>
      <c r="C3547" s="34"/>
      <c r="D3547" s="34"/>
      <c r="E3547" s="51"/>
    </row>
    <row r="3548" spans="1:5" s="16" customFormat="1" ht="19.5" x14ac:dyDescent="0.2">
      <c r="A3548" s="48" t="s">
        <v>446</v>
      </c>
      <c r="B3548" s="59"/>
      <c r="C3548" s="34"/>
      <c r="D3548" s="34"/>
      <c r="E3548" s="51"/>
    </row>
    <row r="3549" spans="1:5" s="16" customFormat="1" ht="19.5" x14ac:dyDescent="0.2">
      <c r="A3549" s="48" t="s">
        <v>535</v>
      </c>
      <c r="B3549" s="59"/>
      <c r="C3549" s="34"/>
      <c r="D3549" s="34"/>
      <c r="E3549" s="51"/>
    </row>
    <row r="3550" spans="1:5" s="16" customFormat="1" x14ac:dyDescent="0.2">
      <c r="A3550" s="48"/>
      <c r="B3550" s="50"/>
      <c r="C3550" s="34"/>
      <c r="D3550" s="34"/>
      <c r="E3550" s="51"/>
    </row>
    <row r="3551" spans="1:5" s="71" customFormat="1" ht="19.5" x14ac:dyDescent="0.2">
      <c r="A3551" s="68">
        <v>410000</v>
      </c>
      <c r="B3551" s="53" t="s">
        <v>42</v>
      </c>
      <c r="C3551" s="69">
        <f>C3552+C3557</f>
        <v>3611200</v>
      </c>
      <c r="D3551" s="69">
        <f t="shared" ref="D3551" si="829">D3552+D3557</f>
        <v>4071700</v>
      </c>
      <c r="E3551" s="70">
        <f t="shared" si="825"/>
        <v>112.75199379707577</v>
      </c>
    </row>
    <row r="3552" spans="1:5" s="71" customFormat="1" ht="19.5" x14ac:dyDescent="0.2">
      <c r="A3552" s="68">
        <v>411000</v>
      </c>
      <c r="B3552" s="53" t="s">
        <v>43</v>
      </c>
      <c r="C3552" s="69">
        <f>SUM(C3553:C3556)</f>
        <v>3603200</v>
      </c>
      <c r="D3552" s="69">
        <f t="shared" ref="D3552" si="830">SUM(D3553:D3556)</f>
        <v>4063700</v>
      </c>
      <c r="E3552" s="70">
        <f t="shared" si="825"/>
        <v>112.78030639431616</v>
      </c>
    </row>
    <row r="3553" spans="1:5" s="16" customFormat="1" x14ac:dyDescent="0.2">
      <c r="A3553" s="48">
        <v>411100</v>
      </c>
      <c r="B3553" s="49" t="s">
        <v>44</v>
      </c>
      <c r="C3553" s="57">
        <v>3470000</v>
      </c>
      <c r="D3553" s="66">
        <v>3865000</v>
      </c>
      <c r="E3553" s="67">
        <f t="shared" si="825"/>
        <v>111.38328530259368</v>
      </c>
    </row>
    <row r="3554" spans="1:5" s="16" customFormat="1" ht="37.5" x14ac:dyDescent="0.2">
      <c r="A3554" s="48">
        <v>411200</v>
      </c>
      <c r="B3554" s="49" t="s">
        <v>45</v>
      </c>
      <c r="C3554" s="57">
        <v>13100</v>
      </c>
      <c r="D3554" s="66">
        <v>80000</v>
      </c>
      <c r="E3554" s="67"/>
    </row>
    <row r="3555" spans="1:5" s="16" customFormat="1" ht="37.5" x14ac:dyDescent="0.2">
      <c r="A3555" s="48">
        <v>411300</v>
      </c>
      <c r="B3555" s="49" t="s">
        <v>46</v>
      </c>
      <c r="C3555" s="57">
        <v>80000</v>
      </c>
      <c r="D3555" s="66">
        <v>78700</v>
      </c>
      <c r="E3555" s="67">
        <f t="shared" si="825"/>
        <v>98.375</v>
      </c>
    </row>
    <row r="3556" spans="1:5" s="16" customFormat="1" x14ac:dyDescent="0.2">
      <c r="A3556" s="48">
        <v>411400</v>
      </c>
      <c r="B3556" s="49" t="s">
        <v>47</v>
      </c>
      <c r="C3556" s="57">
        <v>40100</v>
      </c>
      <c r="D3556" s="66">
        <v>40000</v>
      </c>
      <c r="E3556" s="67">
        <f t="shared" si="825"/>
        <v>99.750623441396513</v>
      </c>
    </row>
    <row r="3557" spans="1:5" s="71" customFormat="1" ht="19.5" x14ac:dyDescent="0.2">
      <c r="A3557" s="68">
        <v>412000</v>
      </c>
      <c r="B3557" s="59" t="s">
        <v>48</v>
      </c>
      <c r="C3557" s="69">
        <f>SUM(C3558:C3558)</f>
        <v>8000.0000000000009</v>
      </c>
      <c r="D3557" s="69">
        <f t="shared" ref="D3557" si="831">SUM(D3558:D3558)</f>
        <v>8000</v>
      </c>
      <c r="E3557" s="70">
        <f t="shared" si="825"/>
        <v>99.999999999999986</v>
      </c>
    </row>
    <row r="3558" spans="1:5" s="16" customFormat="1" x14ac:dyDescent="0.2">
      <c r="A3558" s="48">
        <v>412900</v>
      </c>
      <c r="B3558" s="49" t="s">
        <v>78</v>
      </c>
      <c r="C3558" s="57">
        <v>8000.0000000000009</v>
      </c>
      <c r="D3558" s="66">
        <v>8000</v>
      </c>
      <c r="E3558" s="67">
        <f t="shared" si="825"/>
        <v>99.999999999999986</v>
      </c>
    </row>
    <row r="3559" spans="1:5" s="71" customFormat="1" ht="19.5" x14ac:dyDescent="0.2">
      <c r="A3559" s="68">
        <v>510000</v>
      </c>
      <c r="B3559" s="59" t="s">
        <v>271</v>
      </c>
      <c r="C3559" s="69">
        <f>C3560</f>
        <v>2000000</v>
      </c>
      <c r="D3559" s="69">
        <f t="shared" ref="D3559" si="832">D3560</f>
        <v>4100000</v>
      </c>
      <c r="E3559" s="70">
        <f t="shared" si="825"/>
        <v>204.99999999999997</v>
      </c>
    </row>
    <row r="3560" spans="1:5" s="71" customFormat="1" ht="19.5" x14ac:dyDescent="0.2">
      <c r="A3560" s="68">
        <v>511000</v>
      </c>
      <c r="B3560" s="59" t="s">
        <v>272</v>
      </c>
      <c r="C3560" s="69">
        <f>SUM(C3561:C3562)</f>
        <v>2000000</v>
      </c>
      <c r="D3560" s="69">
        <f>SUM(D3561:D3562)</f>
        <v>4100000</v>
      </c>
      <c r="E3560" s="70">
        <f t="shared" si="825"/>
        <v>204.99999999999997</v>
      </c>
    </row>
    <row r="3561" spans="1:5" s="16" customFormat="1" x14ac:dyDescent="0.2">
      <c r="A3561" s="74">
        <v>511100</v>
      </c>
      <c r="B3561" s="49" t="s">
        <v>273</v>
      </c>
      <c r="C3561" s="57">
        <v>2000000</v>
      </c>
      <c r="D3561" s="66">
        <v>2600000</v>
      </c>
      <c r="E3561" s="67">
        <f t="shared" si="825"/>
        <v>130</v>
      </c>
    </row>
    <row r="3562" spans="1:5" s="16" customFormat="1" x14ac:dyDescent="0.2">
      <c r="A3562" s="74">
        <v>511300</v>
      </c>
      <c r="B3562" s="49" t="s">
        <v>275</v>
      </c>
      <c r="C3562" s="57">
        <v>0</v>
      </c>
      <c r="D3562" s="66">
        <v>1500000</v>
      </c>
      <c r="E3562" s="67">
        <v>0</v>
      </c>
    </row>
    <row r="3563" spans="1:5" s="71" customFormat="1" ht="19.5" x14ac:dyDescent="0.2">
      <c r="A3563" s="68">
        <v>630000</v>
      </c>
      <c r="B3563" s="59" t="s">
        <v>305</v>
      </c>
      <c r="C3563" s="69">
        <f t="shared" ref="C3563:C3564" si="833">C3564</f>
        <v>40000</v>
      </c>
      <c r="D3563" s="69">
        <f t="shared" ref="D3563" si="834">D3564</f>
        <v>36100</v>
      </c>
      <c r="E3563" s="70">
        <f t="shared" si="825"/>
        <v>90.25</v>
      </c>
    </row>
    <row r="3564" spans="1:5" s="71" customFormat="1" ht="19.5" x14ac:dyDescent="0.2">
      <c r="A3564" s="68">
        <v>638000</v>
      </c>
      <c r="B3564" s="59" t="s">
        <v>314</v>
      </c>
      <c r="C3564" s="69">
        <f t="shared" si="833"/>
        <v>40000</v>
      </c>
      <c r="D3564" s="69">
        <f t="shared" ref="D3564" si="835">D3565</f>
        <v>36100</v>
      </c>
      <c r="E3564" s="70">
        <f t="shared" si="825"/>
        <v>90.25</v>
      </c>
    </row>
    <row r="3565" spans="1:5" s="16" customFormat="1" x14ac:dyDescent="0.2">
      <c r="A3565" s="48">
        <v>638100</v>
      </c>
      <c r="B3565" s="49" t="s">
        <v>315</v>
      </c>
      <c r="C3565" s="57">
        <v>40000</v>
      </c>
      <c r="D3565" s="66">
        <v>36100</v>
      </c>
      <c r="E3565" s="67">
        <f t="shared" si="825"/>
        <v>90.25</v>
      </c>
    </row>
    <row r="3566" spans="1:5" s="97" customFormat="1" x14ac:dyDescent="0.2">
      <c r="A3566" s="80"/>
      <c r="B3566" s="81" t="s">
        <v>324</v>
      </c>
      <c r="C3566" s="82">
        <f>C3551+C3559+C3563</f>
        <v>5651200</v>
      </c>
      <c r="D3566" s="82">
        <f>D3551+D3559+D3563</f>
        <v>8207800</v>
      </c>
      <c r="E3566" s="83">
        <f t="shared" si="825"/>
        <v>145.23994903737258</v>
      </c>
    </row>
    <row r="3567" spans="1:5" s="16" customFormat="1" x14ac:dyDescent="0.2">
      <c r="A3567" s="28"/>
      <c r="B3567" s="33"/>
      <c r="C3567" s="34"/>
      <c r="D3567" s="34"/>
      <c r="E3567" s="51"/>
    </row>
    <row r="3568" spans="1:5" s="16" customFormat="1" x14ac:dyDescent="0.2">
      <c r="A3568" s="45"/>
      <c r="B3568" s="33"/>
      <c r="C3568" s="66"/>
      <c r="D3568" s="66"/>
      <c r="E3568" s="67"/>
    </row>
    <row r="3569" spans="1:5" s="16" customFormat="1" ht="19.5" x14ac:dyDescent="0.2">
      <c r="A3569" s="48" t="s">
        <v>526</v>
      </c>
      <c r="B3569" s="59"/>
      <c r="C3569" s="66"/>
      <c r="D3569" s="66"/>
      <c r="E3569" s="67"/>
    </row>
    <row r="3570" spans="1:5" s="16" customFormat="1" ht="19.5" x14ac:dyDescent="0.2">
      <c r="A3570" s="48" t="s">
        <v>527</v>
      </c>
      <c r="B3570" s="59"/>
      <c r="C3570" s="66"/>
      <c r="D3570" s="66"/>
      <c r="E3570" s="67"/>
    </row>
    <row r="3571" spans="1:5" s="16" customFormat="1" ht="19.5" x14ac:dyDescent="0.2">
      <c r="A3571" s="48" t="s">
        <v>427</v>
      </c>
      <c r="B3571" s="59"/>
      <c r="C3571" s="66"/>
      <c r="D3571" s="66"/>
      <c r="E3571" s="67"/>
    </row>
    <row r="3572" spans="1:5" s="16" customFormat="1" ht="19.5" x14ac:dyDescent="0.2">
      <c r="A3572" s="48" t="s">
        <v>323</v>
      </c>
      <c r="B3572" s="59"/>
      <c r="C3572" s="66"/>
      <c r="D3572" s="66"/>
      <c r="E3572" s="67"/>
    </row>
    <row r="3573" spans="1:5" s="16" customFormat="1" x14ac:dyDescent="0.2">
      <c r="A3573" s="48"/>
      <c r="B3573" s="50"/>
      <c r="C3573" s="34"/>
      <c r="D3573" s="34"/>
      <c r="E3573" s="51"/>
    </row>
    <row r="3574" spans="1:5" s="16" customFormat="1" ht="19.5" x14ac:dyDescent="0.2">
      <c r="A3574" s="68">
        <v>410000</v>
      </c>
      <c r="B3574" s="53" t="s">
        <v>42</v>
      </c>
      <c r="C3574" s="69">
        <f>C3575+C3580+C3592+C3596+C3603</f>
        <v>23922900</v>
      </c>
      <c r="D3574" s="69">
        <f>D3575+D3580+D3592+D3596+D3603</f>
        <v>39734000</v>
      </c>
      <c r="E3574" s="70">
        <f t="shared" si="825"/>
        <v>166.0919035735634</v>
      </c>
    </row>
    <row r="3575" spans="1:5" s="16" customFormat="1" ht="19.5" x14ac:dyDescent="0.2">
      <c r="A3575" s="68">
        <v>411000</v>
      </c>
      <c r="B3575" s="53" t="s">
        <v>43</v>
      </c>
      <c r="C3575" s="69">
        <f t="shared" ref="C3575" si="836">SUM(C3576:C3579)</f>
        <v>2040800</v>
      </c>
      <c r="D3575" s="69">
        <f t="shared" ref="D3575" si="837">SUM(D3576:D3579)</f>
        <v>2218900</v>
      </c>
      <c r="E3575" s="70">
        <f t="shared" si="825"/>
        <v>108.72696981575854</v>
      </c>
    </row>
    <row r="3576" spans="1:5" s="16" customFormat="1" x14ac:dyDescent="0.2">
      <c r="A3576" s="48">
        <v>411100</v>
      </c>
      <c r="B3576" s="49" t="s">
        <v>44</v>
      </c>
      <c r="C3576" s="57">
        <v>1900000</v>
      </c>
      <c r="D3576" s="66">
        <v>2050000</v>
      </c>
      <c r="E3576" s="67">
        <f t="shared" si="825"/>
        <v>107.89473684210526</v>
      </c>
    </row>
    <row r="3577" spans="1:5" s="16" customFormat="1" ht="37.5" x14ac:dyDescent="0.2">
      <c r="A3577" s="48">
        <v>411200</v>
      </c>
      <c r="B3577" s="49" t="s">
        <v>45</v>
      </c>
      <c r="C3577" s="57">
        <v>76500</v>
      </c>
      <c r="D3577" s="66">
        <v>96000</v>
      </c>
      <c r="E3577" s="67">
        <f t="shared" si="825"/>
        <v>125.49019607843137</v>
      </c>
    </row>
    <row r="3578" spans="1:5" s="16" customFormat="1" ht="37.5" x14ac:dyDescent="0.2">
      <c r="A3578" s="48">
        <v>411300</v>
      </c>
      <c r="B3578" s="49" t="s">
        <v>46</v>
      </c>
      <c r="C3578" s="57">
        <v>49900</v>
      </c>
      <c r="D3578" s="66">
        <v>53900</v>
      </c>
      <c r="E3578" s="67">
        <f t="shared" si="825"/>
        <v>108.01603206412827</v>
      </c>
    </row>
    <row r="3579" spans="1:5" s="16" customFormat="1" x14ac:dyDescent="0.2">
      <c r="A3579" s="48">
        <v>411400</v>
      </c>
      <c r="B3579" s="49" t="s">
        <v>47</v>
      </c>
      <c r="C3579" s="57">
        <v>14400</v>
      </c>
      <c r="D3579" s="66">
        <v>19000</v>
      </c>
      <c r="E3579" s="67">
        <f t="shared" si="825"/>
        <v>131.94444444444443</v>
      </c>
    </row>
    <row r="3580" spans="1:5" s="16" customFormat="1" ht="19.5" x14ac:dyDescent="0.2">
      <c r="A3580" s="68">
        <v>412000</v>
      </c>
      <c r="B3580" s="59" t="s">
        <v>48</v>
      </c>
      <c r="C3580" s="69">
        <f>SUM(C3581:C3591)</f>
        <v>575600</v>
      </c>
      <c r="D3580" s="69">
        <f t="shared" ref="D3580" si="838">SUM(D3581:D3591)</f>
        <v>673600</v>
      </c>
      <c r="E3580" s="70">
        <f t="shared" si="825"/>
        <v>117.02571230020848</v>
      </c>
    </row>
    <row r="3581" spans="1:5" s="16" customFormat="1" ht="37.5" x14ac:dyDescent="0.2">
      <c r="A3581" s="48">
        <v>412200</v>
      </c>
      <c r="B3581" s="49" t="s">
        <v>50</v>
      </c>
      <c r="C3581" s="57">
        <v>69000</v>
      </c>
      <c r="D3581" s="66">
        <v>69000</v>
      </c>
      <c r="E3581" s="67">
        <f t="shared" si="825"/>
        <v>100</v>
      </c>
    </row>
    <row r="3582" spans="1:5" s="16" customFormat="1" x14ac:dyDescent="0.2">
      <c r="A3582" s="48">
        <v>412300</v>
      </c>
      <c r="B3582" s="49" t="s">
        <v>51</v>
      </c>
      <c r="C3582" s="57">
        <v>41000</v>
      </c>
      <c r="D3582" s="66">
        <v>30000</v>
      </c>
      <c r="E3582" s="67">
        <f t="shared" si="825"/>
        <v>73.170731707317074</v>
      </c>
    </row>
    <row r="3583" spans="1:5" s="16" customFormat="1" x14ac:dyDescent="0.2">
      <c r="A3583" s="48">
        <v>412500</v>
      </c>
      <c r="B3583" s="49" t="s">
        <v>55</v>
      </c>
      <c r="C3583" s="57">
        <v>17000</v>
      </c>
      <c r="D3583" s="66">
        <v>17000</v>
      </c>
      <c r="E3583" s="67">
        <f t="shared" si="825"/>
        <v>100</v>
      </c>
    </row>
    <row r="3584" spans="1:5" s="16" customFormat="1" x14ac:dyDescent="0.2">
      <c r="A3584" s="48">
        <v>412600</v>
      </c>
      <c r="B3584" s="49" t="s">
        <v>56</v>
      </c>
      <c r="C3584" s="57">
        <v>60000</v>
      </c>
      <c r="D3584" s="66">
        <v>64000</v>
      </c>
      <c r="E3584" s="67">
        <f t="shared" si="825"/>
        <v>106.66666666666667</v>
      </c>
    </row>
    <row r="3585" spans="1:5" s="16" customFormat="1" x14ac:dyDescent="0.2">
      <c r="A3585" s="48">
        <v>412700</v>
      </c>
      <c r="B3585" s="49" t="s">
        <v>58</v>
      </c>
      <c r="C3585" s="57">
        <v>148000</v>
      </c>
      <c r="D3585" s="66">
        <v>148000</v>
      </c>
      <c r="E3585" s="67">
        <f t="shared" si="825"/>
        <v>100</v>
      </c>
    </row>
    <row r="3586" spans="1:5" s="16" customFormat="1" x14ac:dyDescent="0.2">
      <c r="A3586" s="48">
        <v>412900</v>
      </c>
      <c r="B3586" s="49" t="s">
        <v>74</v>
      </c>
      <c r="C3586" s="57">
        <v>3600</v>
      </c>
      <c r="D3586" s="66">
        <v>3600</v>
      </c>
      <c r="E3586" s="67">
        <f t="shared" si="825"/>
        <v>100</v>
      </c>
    </row>
    <row r="3587" spans="1:5" s="16" customFormat="1" x14ac:dyDescent="0.2">
      <c r="A3587" s="48">
        <v>412900</v>
      </c>
      <c r="B3587" s="49" t="s">
        <v>75</v>
      </c>
      <c r="C3587" s="57">
        <v>96000</v>
      </c>
      <c r="D3587" s="66">
        <v>230000</v>
      </c>
      <c r="E3587" s="67">
        <f t="shared" si="825"/>
        <v>239.58333333333334</v>
      </c>
    </row>
    <row r="3588" spans="1:5" s="16" customFormat="1" x14ac:dyDescent="0.2">
      <c r="A3588" s="48">
        <v>412900</v>
      </c>
      <c r="B3588" s="60" t="s">
        <v>76</v>
      </c>
      <c r="C3588" s="57">
        <v>7000</v>
      </c>
      <c r="D3588" s="66">
        <v>7000</v>
      </c>
      <c r="E3588" s="67">
        <f t="shared" ref="E3588:E3628" si="839">D3588/C3588*100</f>
        <v>100</v>
      </c>
    </row>
    <row r="3589" spans="1:5" s="16" customFormat="1" x14ac:dyDescent="0.2">
      <c r="A3589" s="48">
        <v>412900</v>
      </c>
      <c r="B3589" s="60" t="s">
        <v>78</v>
      </c>
      <c r="C3589" s="57">
        <v>5000</v>
      </c>
      <c r="D3589" s="66">
        <v>5000</v>
      </c>
      <c r="E3589" s="67">
        <f t="shared" si="839"/>
        <v>100</v>
      </c>
    </row>
    <row r="3590" spans="1:5" s="16" customFormat="1" x14ac:dyDescent="0.2">
      <c r="A3590" s="48">
        <v>412900</v>
      </c>
      <c r="B3590" s="60" t="s">
        <v>95</v>
      </c>
      <c r="C3590" s="57">
        <v>80000</v>
      </c>
      <c r="D3590" s="66">
        <v>80000</v>
      </c>
      <c r="E3590" s="67">
        <f t="shared" si="839"/>
        <v>100</v>
      </c>
    </row>
    <row r="3591" spans="1:5" s="16" customFormat="1" x14ac:dyDescent="0.2">
      <c r="A3591" s="48">
        <v>412900</v>
      </c>
      <c r="B3591" s="49" t="s">
        <v>80</v>
      </c>
      <c r="C3591" s="57">
        <v>49000</v>
      </c>
      <c r="D3591" s="66">
        <v>20000</v>
      </c>
      <c r="E3591" s="67">
        <f t="shared" si="839"/>
        <v>40.816326530612244</v>
      </c>
    </row>
    <row r="3592" spans="1:5" s="16" customFormat="1" ht="19.5" x14ac:dyDescent="0.2">
      <c r="A3592" s="68">
        <v>414000</v>
      </c>
      <c r="B3592" s="59" t="s">
        <v>109</v>
      </c>
      <c r="C3592" s="69">
        <f>SUM(C3593:C3595)</f>
        <v>2770000</v>
      </c>
      <c r="D3592" s="69">
        <f t="shared" ref="D3592" si="840">SUM(D3593:D3595)</f>
        <v>975000</v>
      </c>
      <c r="E3592" s="70">
        <f t="shared" si="839"/>
        <v>35.198555956678703</v>
      </c>
    </row>
    <row r="3593" spans="1:5" s="16" customFormat="1" x14ac:dyDescent="0.2">
      <c r="A3593" s="48">
        <v>414100</v>
      </c>
      <c r="B3593" s="49" t="s">
        <v>111</v>
      </c>
      <c r="C3593" s="57">
        <v>800000</v>
      </c>
      <c r="D3593" s="66">
        <v>975000</v>
      </c>
      <c r="E3593" s="67">
        <f t="shared" si="839"/>
        <v>121.875</v>
      </c>
    </row>
    <row r="3594" spans="1:5" s="16" customFormat="1" x14ac:dyDescent="0.2">
      <c r="A3594" s="48">
        <v>414100</v>
      </c>
      <c r="B3594" s="49" t="s">
        <v>112</v>
      </c>
      <c r="C3594" s="57">
        <v>1100000</v>
      </c>
      <c r="D3594" s="66">
        <v>0</v>
      </c>
      <c r="E3594" s="67">
        <f t="shared" si="839"/>
        <v>0</v>
      </c>
    </row>
    <row r="3595" spans="1:5" s="16" customFormat="1" x14ac:dyDescent="0.2">
      <c r="A3595" s="48">
        <v>414100</v>
      </c>
      <c r="B3595" s="49" t="s">
        <v>113</v>
      </c>
      <c r="C3595" s="57">
        <v>870000</v>
      </c>
      <c r="D3595" s="66">
        <v>0</v>
      </c>
      <c r="E3595" s="67">
        <f t="shared" si="839"/>
        <v>0</v>
      </c>
    </row>
    <row r="3596" spans="1:5" s="71" customFormat="1" ht="19.5" x14ac:dyDescent="0.2">
      <c r="A3596" s="68">
        <v>415000</v>
      </c>
      <c r="B3596" s="52" t="s">
        <v>123</v>
      </c>
      <c r="C3596" s="69">
        <f>SUM(C3597:C3602)</f>
        <v>15336500</v>
      </c>
      <c r="D3596" s="69">
        <f>SUM(D3597:D3602)</f>
        <v>32666500</v>
      </c>
      <c r="E3596" s="70">
        <f t="shared" si="839"/>
        <v>212.99840250383073</v>
      </c>
    </row>
    <row r="3597" spans="1:5" s="16" customFormat="1" x14ac:dyDescent="0.2">
      <c r="A3597" s="74">
        <v>415200</v>
      </c>
      <c r="B3597" s="49" t="s">
        <v>148</v>
      </c>
      <c r="C3597" s="57">
        <v>695000</v>
      </c>
      <c r="D3597" s="66">
        <v>975000</v>
      </c>
      <c r="E3597" s="67">
        <f t="shared" si="839"/>
        <v>140.28776978417267</v>
      </c>
    </row>
    <row r="3598" spans="1:5" s="16" customFormat="1" x14ac:dyDescent="0.2">
      <c r="A3598" s="48">
        <v>415200</v>
      </c>
      <c r="B3598" s="49" t="s">
        <v>149</v>
      </c>
      <c r="C3598" s="57">
        <v>80000</v>
      </c>
      <c r="D3598" s="66">
        <v>80000</v>
      </c>
      <c r="E3598" s="67">
        <f t="shared" si="839"/>
        <v>100</v>
      </c>
    </row>
    <row r="3599" spans="1:5" s="16" customFormat="1" ht="37.5" x14ac:dyDescent="0.2">
      <c r="A3599" s="48">
        <v>415200</v>
      </c>
      <c r="B3599" s="49" t="s">
        <v>150</v>
      </c>
      <c r="C3599" s="57">
        <v>50000</v>
      </c>
      <c r="D3599" s="66">
        <v>50000</v>
      </c>
      <c r="E3599" s="67">
        <f t="shared" si="839"/>
        <v>100</v>
      </c>
    </row>
    <row r="3600" spans="1:5" s="16" customFormat="1" x14ac:dyDescent="0.2">
      <c r="A3600" s="48">
        <v>415200</v>
      </c>
      <c r="B3600" s="49" t="s">
        <v>151</v>
      </c>
      <c r="C3600" s="57">
        <v>2101000</v>
      </c>
      <c r="D3600" s="66">
        <v>770000</v>
      </c>
      <c r="E3600" s="67">
        <f t="shared" si="839"/>
        <v>36.64921465968586</v>
      </c>
    </row>
    <row r="3601" spans="1:5" s="16" customFormat="1" x14ac:dyDescent="0.2">
      <c r="A3601" s="48">
        <v>415200</v>
      </c>
      <c r="B3601" s="49" t="s">
        <v>377</v>
      </c>
      <c r="C3601" s="57">
        <v>291500</v>
      </c>
      <c r="D3601" s="66">
        <v>291500</v>
      </c>
      <c r="E3601" s="67">
        <f t="shared" si="839"/>
        <v>100</v>
      </c>
    </row>
    <row r="3602" spans="1:5" s="16" customFormat="1" x14ac:dyDescent="0.2">
      <c r="A3602" s="48">
        <v>415200</v>
      </c>
      <c r="B3602" s="49" t="s">
        <v>346</v>
      </c>
      <c r="C3602" s="57">
        <v>12119000</v>
      </c>
      <c r="D3602" s="66">
        <v>30500000</v>
      </c>
      <c r="E3602" s="67">
        <f t="shared" si="839"/>
        <v>251.67092994471489</v>
      </c>
    </row>
    <row r="3603" spans="1:5" s="71" customFormat="1" ht="19.5" x14ac:dyDescent="0.2">
      <c r="A3603" s="68">
        <v>416000</v>
      </c>
      <c r="B3603" s="59" t="s">
        <v>180</v>
      </c>
      <c r="C3603" s="69">
        <f>SUM(C3604:C3604)</f>
        <v>3200000</v>
      </c>
      <c r="D3603" s="69">
        <f t="shared" ref="D3603" si="841">SUM(D3604:D3604)</f>
        <v>3200000</v>
      </c>
      <c r="E3603" s="70">
        <f t="shared" si="839"/>
        <v>100</v>
      </c>
    </row>
    <row r="3604" spans="1:5" s="16" customFormat="1" x14ac:dyDescent="0.2">
      <c r="A3604" s="48">
        <v>416300</v>
      </c>
      <c r="B3604" s="49" t="s">
        <v>209</v>
      </c>
      <c r="C3604" s="57">
        <v>3200000</v>
      </c>
      <c r="D3604" s="66">
        <v>3200000</v>
      </c>
      <c r="E3604" s="67">
        <f t="shared" si="839"/>
        <v>100</v>
      </c>
    </row>
    <row r="3605" spans="1:5" s="71" customFormat="1" ht="19.5" x14ac:dyDescent="0.2">
      <c r="A3605" s="68">
        <v>480000</v>
      </c>
      <c r="B3605" s="59" t="s">
        <v>218</v>
      </c>
      <c r="C3605" s="69">
        <f>C3606</f>
        <v>68672000</v>
      </c>
      <c r="D3605" s="69">
        <f>D3606</f>
        <v>127862000</v>
      </c>
      <c r="E3605" s="70">
        <f t="shared" si="839"/>
        <v>186.19233457595527</v>
      </c>
    </row>
    <row r="3606" spans="1:5" s="16" customFormat="1" ht="19.5" x14ac:dyDescent="0.2">
      <c r="A3606" s="68">
        <v>487000</v>
      </c>
      <c r="B3606" s="59" t="s">
        <v>23</v>
      </c>
      <c r="C3606" s="69">
        <f>SUM(C3607:C3615)</f>
        <v>68672000</v>
      </c>
      <c r="D3606" s="69">
        <f>SUM(D3607:D3615)</f>
        <v>127862000</v>
      </c>
      <c r="E3606" s="70">
        <f t="shared" si="839"/>
        <v>186.19233457595527</v>
      </c>
    </row>
    <row r="3607" spans="1:5" s="16" customFormat="1" x14ac:dyDescent="0.2">
      <c r="A3607" s="48">
        <v>487300</v>
      </c>
      <c r="B3607" s="49" t="s">
        <v>227</v>
      </c>
      <c r="C3607" s="57">
        <v>23800000</v>
      </c>
      <c r="D3607" s="66">
        <v>24500000</v>
      </c>
      <c r="E3607" s="67">
        <f t="shared" si="839"/>
        <v>102.94117647058823</v>
      </c>
    </row>
    <row r="3608" spans="1:5" s="16" customFormat="1" ht="37.5" x14ac:dyDescent="0.2">
      <c r="A3608" s="48">
        <v>487300</v>
      </c>
      <c r="B3608" s="49" t="s">
        <v>633</v>
      </c>
      <c r="C3608" s="57">
        <v>5400000</v>
      </c>
      <c r="D3608" s="66">
        <v>7331000</v>
      </c>
      <c r="E3608" s="67">
        <f t="shared" si="839"/>
        <v>135.75925925925927</v>
      </c>
    </row>
    <row r="3609" spans="1:5" s="16" customFormat="1" x14ac:dyDescent="0.2">
      <c r="A3609" s="74">
        <v>487400</v>
      </c>
      <c r="B3609" s="49" t="s">
        <v>239</v>
      </c>
      <c r="C3609" s="57">
        <v>0</v>
      </c>
      <c r="D3609" s="66">
        <v>200000</v>
      </c>
      <c r="E3609" s="67">
        <v>0</v>
      </c>
    </row>
    <row r="3610" spans="1:5" s="16" customFormat="1" x14ac:dyDescent="0.2">
      <c r="A3610" s="74">
        <v>487400</v>
      </c>
      <c r="B3610" s="49" t="s">
        <v>240</v>
      </c>
      <c r="C3610" s="57">
        <v>400000</v>
      </c>
      <c r="D3610" s="66">
        <v>800000</v>
      </c>
      <c r="E3610" s="67">
        <f t="shared" si="839"/>
        <v>200</v>
      </c>
    </row>
    <row r="3611" spans="1:5" s="16" customFormat="1" ht="37.5" x14ac:dyDescent="0.2">
      <c r="A3611" s="74">
        <v>487400</v>
      </c>
      <c r="B3611" s="49" t="s">
        <v>662</v>
      </c>
      <c r="C3611" s="57">
        <v>0</v>
      </c>
      <c r="D3611" s="66">
        <v>57500000</v>
      </c>
      <c r="E3611" s="67">
        <v>0</v>
      </c>
    </row>
    <row r="3612" spans="1:5" s="16" customFormat="1" ht="37.5" x14ac:dyDescent="0.2">
      <c r="A3612" s="74">
        <v>487400</v>
      </c>
      <c r="B3612" s="49" t="s">
        <v>241</v>
      </c>
      <c r="C3612" s="57">
        <v>9040000</v>
      </c>
      <c r="D3612" s="66">
        <v>9040000</v>
      </c>
      <c r="E3612" s="67">
        <f t="shared" si="839"/>
        <v>100</v>
      </c>
    </row>
    <row r="3613" spans="1:5" s="16" customFormat="1" ht="37.5" x14ac:dyDescent="0.2">
      <c r="A3613" s="74">
        <v>487400</v>
      </c>
      <c r="B3613" s="49" t="s">
        <v>244</v>
      </c>
      <c r="C3613" s="57">
        <v>482000</v>
      </c>
      <c r="D3613" s="66">
        <v>491000</v>
      </c>
      <c r="E3613" s="67">
        <f t="shared" si="839"/>
        <v>101.86721991701245</v>
      </c>
    </row>
    <row r="3614" spans="1:5" s="16" customFormat="1" x14ac:dyDescent="0.2">
      <c r="A3614" s="74">
        <v>487400</v>
      </c>
      <c r="B3614" s="49" t="s">
        <v>245</v>
      </c>
      <c r="C3614" s="57">
        <v>23000000</v>
      </c>
      <c r="D3614" s="66">
        <v>28000000</v>
      </c>
      <c r="E3614" s="67">
        <f t="shared" si="839"/>
        <v>121.73913043478262</v>
      </c>
    </row>
    <row r="3615" spans="1:5" s="16" customFormat="1" x14ac:dyDescent="0.2">
      <c r="A3615" s="74">
        <v>487400</v>
      </c>
      <c r="B3615" s="49" t="s">
        <v>669</v>
      </c>
      <c r="C3615" s="57">
        <v>6550000</v>
      </c>
      <c r="D3615" s="66">
        <v>0</v>
      </c>
      <c r="E3615" s="67">
        <f t="shared" si="839"/>
        <v>0</v>
      </c>
    </row>
    <row r="3616" spans="1:5" s="16" customFormat="1" ht="19.5" x14ac:dyDescent="0.2">
      <c r="A3616" s="68">
        <v>510000</v>
      </c>
      <c r="B3616" s="59" t="s">
        <v>271</v>
      </c>
      <c r="C3616" s="69">
        <f>C3617+C3620</f>
        <v>29328000</v>
      </c>
      <c r="D3616" s="69">
        <f t="shared" ref="D3616" si="842">D3617+D3620</f>
        <v>45842000</v>
      </c>
      <c r="E3616" s="70">
        <f t="shared" si="839"/>
        <v>156.30796508456081</v>
      </c>
    </row>
    <row r="3617" spans="1:5" s="16" customFormat="1" ht="19.5" x14ac:dyDescent="0.2">
      <c r="A3617" s="68">
        <v>511000</v>
      </c>
      <c r="B3617" s="59" t="s">
        <v>272</v>
      </c>
      <c r="C3617" s="69">
        <f t="shared" ref="C3617" si="843">SUM(C3618:C3619)</f>
        <v>29316000</v>
      </c>
      <c r="D3617" s="69">
        <f t="shared" ref="D3617" si="844">SUM(D3618:D3619)</f>
        <v>45830000</v>
      </c>
      <c r="E3617" s="70">
        <f t="shared" si="839"/>
        <v>156.33101378087051</v>
      </c>
    </row>
    <row r="3618" spans="1:5" s="16" customFormat="1" x14ac:dyDescent="0.2">
      <c r="A3618" s="74">
        <v>511100</v>
      </c>
      <c r="B3618" s="49" t="s">
        <v>273</v>
      </c>
      <c r="C3618" s="57">
        <v>29306000</v>
      </c>
      <c r="D3618" s="66">
        <v>45820000</v>
      </c>
      <c r="E3618" s="67">
        <f t="shared" si="839"/>
        <v>156.35023544666623</v>
      </c>
    </row>
    <row r="3619" spans="1:5" s="16" customFormat="1" x14ac:dyDescent="0.2">
      <c r="A3619" s="48">
        <v>511300</v>
      </c>
      <c r="B3619" s="49" t="s">
        <v>275</v>
      </c>
      <c r="C3619" s="57">
        <v>10000</v>
      </c>
      <c r="D3619" s="66">
        <v>10000</v>
      </c>
      <c r="E3619" s="67">
        <f t="shared" si="839"/>
        <v>100</v>
      </c>
    </row>
    <row r="3620" spans="1:5" s="71" customFormat="1" ht="19.5" x14ac:dyDescent="0.2">
      <c r="A3620" s="68">
        <v>516000</v>
      </c>
      <c r="B3620" s="59" t="s">
        <v>284</v>
      </c>
      <c r="C3620" s="69">
        <f>C3621</f>
        <v>12000</v>
      </c>
      <c r="D3620" s="69">
        <f t="shared" ref="D3620" si="845">D3621</f>
        <v>12000</v>
      </c>
      <c r="E3620" s="70">
        <f t="shared" si="839"/>
        <v>100</v>
      </c>
    </row>
    <row r="3621" spans="1:5" s="16" customFormat="1" x14ac:dyDescent="0.2">
      <c r="A3621" s="48">
        <v>516100</v>
      </c>
      <c r="B3621" s="49" t="s">
        <v>284</v>
      </c>
      <c r="C3621" s="57">
        <v>12000</v>
      </c>
      <c r="D3621" s="66">
        <v>12000</v>
      </c>
      <c r="E3621" s="67">
        <f t="shared" si="839"/>
        <v>100</v>
      </c>
    </row>
    <row r="3622" spans="1:5" s="71" customFormat="1" ht="19.5" x14ac:dyDescent="0.2">
      <c r="A3622" s="68">
        <v>630000</v>
      </c>
      <c r="B3622" s="59" t="s">
        <v>305</v>
      </c>
      <c r="C3622" s="69">
        <f t="shared" ref="C3622" si="846">C3623+C3626</f>
        <v>92600</v>
      </c>
      <c r="D3622" s="69">
        <f t="shared" ref="D3622" si="847">D3623+D3626</f>
        <v>91000</v>
      </c>
      <c r="E3622" s="70">
        <f t="shared" si="839"/>
        <v>98.272138228941685</v>
      </c>
    </row>
    <row r="3623" spans="1:5" s="71" customFormat="1" ht="19.5" x14ac:dyDescent="0.2">
      <c r="A3623" s="68">
        <v>631000</v>
      </c>
      <c r="B3623" s="59" t="s">
        <v>306</v>
      </c>
      <c r="C3623" s="69">
        <f t="shared" ref="C3623" si="848">C3624+C3625</f>
        <v>35600</v>
      </c>
      <c r="D3623" s="69">
        <f t="shared" ref="D3623" si="849">D3624+D3625</f>
        <v>35000</v>
      </c>
      <c r="E3623" s="70">
        <f t="shared" si="839"/>
        <v>98.31460674157303</v>
      </c>
    </row>
    <row r="3624" spans="1:5" s="16" customFormat="1" x14ac:dyDescent="0.2">
      <c r="A3624" s="48">
        <v>631100</v>
      </c>
      <c r="B3624" s="49" t="s">
        <v>307</v>
      </c>
      <c r="C3624" s="57">
        <v>35000</v>
      </c>
      <c r="D3624" s="66">
        <v>35000</v>
      </c>
      <c r="E3624" s="67">
        <f t="shared" si="839"/>
        <v>100</v>
      </c>
    </row>
    <row r="3625" spans="1:5" s="16" customFormat="1" x14ac:dyDescent="0.2">
      <c r="A3625" s="48">
        <v>631900</v>
      </c>
      <c r="B3625" s="49" t="s">
        <v>309</v>
      </c>
      <c r="C3625" s="57">
        <v>600</v>
      </c>
      <c r="D3625" s="66">
        <v>0</v>
      </c>
      <c r="E3625" s="67">
        <f t="shared" si="839"/>
        <v>0</v>
      </c>
    </row>
    <row r="3626" spans="1:5" s="71" customFormat="1" ht="19.5" x14ac:dyDescent="0.2">
      <c r="A3626" s="68">
        <v>638000</v>
      </c>
      <c r="B3626" s="59" t="s">
        <v>314</v>
      </c>
      <c r="C3626" s="69">
        <f>C3627</f>
        <v>57000</v>
      </c>
      <c r="D3626" s="69">
        <f t="shared" ref="D3626" si="850">D3627</f>
        <v>56000</v>
      </c>
      <c r="E3626" s="70">
        <f t="shared" si="839"/>
        <v>98.245614035087712</v>
      </c>
    </row>
    <row r="3627" spans="1:5" s="16" customFormat="1" x14ac:dyDescent="0.2">
      <c r="A3627" s="48">
        <v>638100</v>
      </c>
      <c r="B3627" s="49" t="s">
        <v>315</v>
      </c>
      <c r="C3627" s="57">
        <v>57000</v>
      </c>
      <c r="D3627" s="66">
        <v>56000</v>
      </c>
      <c r="E3627" s="67">
        <f t="shared" si="839"/>
        <v>98.245614035087712</v>
      </c>
    </row>
    <row r="3628" spans="1:5" s="16" customFormat="1" x14ac:dyDescent="0.2">
      <c r="A3628" s="77"/>
      <c r="B3628" s="63" t="s">
        <v>324</v>
      </c>
      <c r="C3628" s="75">
        <f>C3574+C3605+C3616+C3622</f>
        <v>122015500</v>
      </c>
      <c r="D3628" s="75">
        <f>D3574+D3605+D3616+D3622</f>
        <v>213529000</v>
      </c>
      <c r="E3628" s="76">
        <f t="shared" si="839"/>
        <v>175.00153669001071</v>
      </c>
    </row>
    <row r="3629" spans="1:5" s="98" customFormat="1" x14ac:dyDescent="0.2">
      <c r="A3629" s="45"/>
      <c r="B3629" s="50"/>
      <c r="C3629" s="34"/>
      <c r="D3629" s="34"/>
      <c r="E3629" s="51"/>
    </row>
    <row r="3630" spans="1:5" s="98" customFormat="1" x14ac:dyDescent="0.2">
      <c r="A3630" s="45"/>
      <c r="B3630" s="50"/>
      <c r="C3630" s="34"/>
      <c r="D3630" s="34"/>
      <c r="E3630" s="51"/>
    </row>
    <row r="3631" spans="1:5" s="98" customFormat="1" x14ac:dyDescent="0.2">
      <c r="A3631" s="48" t="s">
        <v>685</v>
      </c>
      <c r="B3631" s="49"/>
      <c r="C3631" s="34"/>
      <c r="D3631" s="34"/>
      <c r="E3631" s="51"/>
    </row>
    <row r="3632" spans="1:5" s="98" customFormat="1" x14ac:dyDescent="0.2">
      <c r="A3632" s="48" t="s">
        <v>527</v>
      </c>
      <c r="B3632" s="49"/>
      <c r="C3632" s="34"/>
      <c r="D3632" s="34"/>
      <c r="E3632" s="51"/>
    </row>
    <row r="3633" spans="1:5" s="98" customFormat="1" x14ac:dyDescent="0.2">
      <c r="A3633" s="48" t="s">
        <v>470</v>
      </c>
      <c r="B3633" s="49"/>
      <c r="C3633" s="34"/>
      <c r="D3633" s="34"/>
      <c r="E3633" s="51"/>
    </row>
    <row r="3634" spans="1:5" s="98" customFormat="1" x14ac:dyDescent="0.2">
      <c r="A3634" s="48" t="s">
        <v>323</v>
      </c>
      <c r="B3634" s="49"/>
      <c r="C3634" s="34"/>
      <c r="D3634" s="34"/>
      <c r="E3634" s="51"/>
    </row>
    <row r="3635" spans="1:5" s="98" customFormat="1" x14ac:dyDescent="0.2">
      <c r="A3635" s="45"/>
      <c r="B3635" s="49"/>
      <c r="C3635" s="34"/>
      <c r="D3635" s="34"/>
      <c r="E3635" s="51"/>
    </row>
    <row r="3636" spans="1:5" s="99" customFormat="1" ht="19.5" x14ac:dyDescent="0.2">
      <c r="A3636" s="68">
        <v>410000</v>
      </c>
      <c r="B3636" s="53" t="s">
        <v>42</v>
      </c>
      <c r="C3636" s="69">
        <f t="shared" ref="C3636:D3636" si="851">C3637+C3641</f>
        <v>0</v>
      </c>
      <c r="D3636" s="69">
        <f t="shared" si="851"/>
        <v>7496900</v>
      </c>
      <c r="E3636" s="70">
        <v>0</v>
      </c>
    </row>
    <row r="3637" spans="1:5" s="99" customFormat="1" ht="19.5" x14ac:dyDescent="0.2">
      <c r="A3637" s="68">
        <v>411000</v>
      </c>
      <c r="B3637" s="53" t="s">
        <v>43</v>
      </c>
      <c r="C3637" s="69">
        <f t="shared" ref="C3637:D3637" si="852">SUM(C3638:C3640)</f>
        <v>0</v>
      </c>
      <c r="D3637" s="69">
        <f t="shared" si="852"/>
        <v>4433200</v>
      </c>
      <c r="E3637" s="70">
        <v>0</v>
      </c>
    </row>
    <row r="3638" spans="1:5" s="98" customFormat="1" x14ac:dyDescent="0.2">
      <c r="A3638" s="48">
        <v>411100</v>
      </c>
      <c r="B3638" s="49" t="s">
        <v>44</v>
      </c>
      <c r="C3638" s="66">
        <v>0</v>
      </c>
      <c r="D3638" s="66">
        <v>4325200</v>
      </c>
      <c r="E3638" s="67">
        <v>0</v>
      </c>
    </row>
    <row r="3639" spans="1:5" s="98" customFormat="1" ht="37.5" x14ac:dyDescent="0.2">
      <c r="A3639" s="48">
        <v>411200</v>
      </c>
      <c r="B3639" s="49" t="s">
        <v>45</v>
      </c>
      <c r="C3639" s="66">
        <v>0</v>
      </c>
      <c r="D3639" s="66">
        <v>95000</v>
      </c>
      <c r="E3639" s="67">
        <v>0</v>
      </c>
    </row>
    <row r="3640" spans="1:5" s="98" customFormat="1" x14ac:dyDescent="0.2">
      <c r="A3640" s="48">
        <v>411400</v>
      </c>
      <c r="B3640" s="49" t="s">
        <v>47</v>
      </c>
      <c r="C3640" s="66">
        <v>0</v>
      </c>
      <c r="D3640" s="66">
        <v>13000</v>
      </c>
      <c r="E3640" s="67">
        <v>0</v>
      </c>
    </row>
    <row r="3641" spans="1:5" s="99" customFormat="1" ht="19.5" x14ac:dyDescent="0.2">
      <c r="A3641" s="68">
        <v>412000</v>
      </c>
      <c r="B3641" s="59" t="s">
        <v>48</v>
      </c>
      <c r="C3641" s="69">
        <f t="shared" ref="C3641:D3641" si="853">SUM(C3642:C3654)</f>
        <v>0</v>
      </c>
      <c r="D3641" s="69">
        <f t="shared" si="853"/>
        <v>3063700</v>
      </c>
      <c r="E3641" s="70">
        <v>0</v>
      </c>
    </row>
    <row r="3642" spans="1:5" s="98" customFormat="1" x14ac:dyDescent="0.2">
      <c r="A3642" s="74">
        <v>412100</v>
      </c>
      <c r="B3642" s="49" t="s">
        <v>49</v>
      </c>
      <c r="C3642" s="66">
        <v>0</v>
      </c>
      <c r="D3642" s="66">
        <v>14000</v>
      </c>
      <c r="E3642" s="67">
        <v>0</v>
      </c>
    </row>
    <row r="3643" spans="1:5" s="98" customFormat="1" ht="37.5" x14ac:dyDescent="0.2">
      <c r="A3643" s="48">
        <v>412200</v>
      </c>
      <c r="B3643" s="49" t="s">
        <v>50</v>
      </c>
      <c r="C3643" s="66">
        <v>0</v>
      </c>
      <c r="D3643" s="66">
        <v>270600</v>
      </c>
      <c r="E3643" s="67">
        <v>0</v>
      </c>
    </row>
    <row r="3644" spans="1:5" s="98" customFormat="1" x14ac:dyDescent="0.2">
      <c r="A3644" s="48">
        <v>412300</v>
      </c>
      <c r="B3644" s="49" t="s">
        <v>51</v>
      </c>
      <c r="C3644" s="66">
        <v>0</v>
      </c>
      <c r="D3644" s="66">
        <v>105600</v>
      </c>
      <c r="E3644" s="67">
        <v>0</v>
      </c>
    </row>
    <row r="3645" spans="1:5" s="98" customFormat="1" x14ac:dyDescent="0.2">
      <c r="A3645" s="48">
        <v>412400</v>
      </c>
      <c r="B3645" s="49" t="s">
        <v>53</v>
      </c>
      <c r="C3645" s="66">
        <v>0</v>
      </c>
      <c r="D3645" s="66">
        <v>2223000</v>
      </c>
      <c r="E3645" s="67">
        <v>0</v>
      </c>
    </row>
    <row r="3646" spans="1:5" s="98" customFormat="1" x14ac:dyDescent="0.2">
      <c r="A3646" s="48">
        <v>412500</v>
      </c>
      <c r="B3646" s="49" t="s">
        <v>55</v>
      </c>
      <c r="C3646" s="66">
        <v>0</v>
      </c>
      <c r="D3646" s="66">
        <v>71800</v>
      </c>
      <c r="E3646" s="67">
        <v>0</v>
      </c>
    </row>
    <row r="3647" spans="1:5" s="98" customFormat="1" x14ac:dyDescent="0.2">
      <c r="A3647" s="48">
        <v>412600</v>
      </c>
      <c r="B3647" s="49" t="s">
        <v>56</v>
      </c>
      <c r="C3647" s="66">
        <v>0</v>
      </c>
      <c r="D3647" s="66">
        <v>35000</v>
      </c>
      <c r="E3647" s="67">
        <v>0</v>
      </c>
    </row>
    <row r="3648" spans="1:5" s="98" customFormat="1" x14ac:dyDescent="0.2">
      <c r="A3648" s="48">
        <v>412700</v>
      </c>
      <c r="B3648" s="49" t="s">
        <v>58</v>
      </c>
      <c r="C3648" s="66">
        <v>0</v>
      </c>
      <c r="D3648" s="66">
        <v>80300</v>
      </c>
      <c r="E3648" s="67">
        <v>0</v>
      </c>
    </row>
    <row r="3649" spans="1:5" s="98" customFormat="1" x14ac:dyDescent="0.2">
      <c r="A3649" s="48">
        <v>412900</v>
      </c>
      <c r="B3649" s="60" t="s">
        <v>74</v>
      </c>
      <c r="C3649" s="66">
        <v>0</v>
      </c>
      <c r="D3649" s="66">
        <v>14000</v>
      </c>
      <c r="E3649" s="67">
        <v>0</v>
      </c>
    </row>
    <row r="3650" spans="1:5" s="98" customFormat="1" x14ac:dyDescent="0.2">
      <c r="A3650" s="48">
        <v>412900</v>
      </c>
      <c r="B3650" s="60" t="s">
        <v>75</v>
      </c>
      <c r="C3650" s="66">
        <v>0</v>
      </c>
      <c r="D3650" s="66">
        <v>53000</v>
      </c>
      <c r="E3650" s="67">
        <v>0</v>
      </c>
    </row>
    <row r="3651" spans="1:5" s="98" customFormat="1" x14ac:dyDescent="0.2">
      <c r="A3651" s="48">
        <v>412900</v>
      </c>
      <c r="B3651" s="60" t="s">
        <v>76</v>
      </c>
      <c r="C3651" s="66">
        <v>0</v>
      </c>
      <c r="D3651" s="66">
        <v>10000</v>
      </c>
      <c r="E3651" s="67">
        <v>0</v>
      </c>
    </row>
    <row r="3652" spans="1:5" s="98" customFormat="1" x14ac:dyDescent="0.2">
      <c r="A3652" s="48">
        <v>412900</v>
      </c>
      <c r="B3652" s="60" t="s">
        <v>77</v>
      </c>
      <c r="C3652" s="66">
        <v>0</v>
      </c>
      <c r="D3652" s="66">
        <v>1400</v>
      </c>
      <c r="E3652" s="67">
        <v>0</v>
      </c>
    </row>
    <row r="3653" spans="1:5" s="98" customFormat="1" x14ac:dyDescent="0.2">
      <c r="A3653" s="48">
        <v>412900</v>
      </c>
      <c r="B3653" s="60" t="s">
        <v>78</v>
      </c>
      <c r="C3653" s="66">
        <v>0</v>
      </c>
      <c r="D3653" s="66">
        <v>8000</v>
      </c>
      <c r="E3653" s="67">
        <v>0</v>
      </c>
    </row>
    <row r="3654" spans="1:5" s="98" customFormat="1" x14ac:dyDescent="0.2">
      <c r="A3654" s="48">
        <v>412900</v>
      </c>
      <c r="B3654" s="60" t="s">
        <v>80</v>
      </c>
      <c r="C3654" s="66">
        <v>0</v>
      </c>
      <c r="D3654" s="66">
        <v>177000</v>
      </c>
      <c r="E3654" s="67">
        <v>0</v>
      </c>
    </row>
    <row r="3655" spans="1:5" s="99" customFormat="1" ht="19.5" x14ac:dyDescent="0.2">
      <c r="A3655" s="68">
        <v>510000</v>
      </c>
      <c r="B3655" s="59" t="s">
        <v>271</v>
      </c>
      <c r="C3655" s="69">
        <f t="shared" ref="C3655:D3656" si="854">C3656</f>
        <v>0</v>
      </c>
      <c r="D3655" s="69">
        <f t="shared" si="854"/>
        <v>100000</v>
      </c>
      <c r="E3655" s="70">
        <v>0</v>
      </c>
    </row>
    <row r="3656" spans="1:5" s="99" customFormat="1" ht="19.5" x14ac:dyDescent="0.2">
      <c r="A3656" s="68">
        <v>511000</v>
      </c>
      <c r="B3656" s="59" t="s">
        <v>272</v>
      </c>
      <c r="C3656" s="69">
        <f t="shared" si="854"/>
        <v>0</v>
      </c>
      <c r="D3656" s="69">
        <f t="shared" si="854"/>
        <v>100000</v>
      </c>
      <c r="E3656" s="70">
        <v>0</v>
      </c>
    </row>
    <row r="3657" spans="1:5" s="98" customFormat="1" x14ac:dyDescent="0.2">
      <c r="A3657" s="48">
        <v>511300</v>
      </c>
      <c r="B3657" s="49" t="s">
        <v>275</v>
      </c>
      <c r="C3657" s="66">
        <v>0</v>
      </c>
      <c r="D3657" s="66">
        <v>100000</v>
      </c>
      <c r="E3657" s="67">
        <v>0</v>
      </c>
    </row>
    <row r="3658" spans="1:5" s="99" customFormat="1" ht="19.5" x14ac:dyDescent="0.2">
      <c r="A3658" s="68">
        <v>630000</v>
      </c>
      <c r="B3658" s="59" t="s">
        <v>305</v>
      </c>
      <c r="C3658" s="69">
        <f t="shared" ref="C3658:D3659" si="855">C3659</f>
        <v>0</v>
      </c>
      <c r="D3658" s="69">
        <f t="shared" si="855"/>
        <v>10000</v>
      </c>
      <c r="E3658" s="70">
        <v>0</v>
      </c>
    </row>
    <row r="3659" spans="1:5" s="99" customFormat="1" ht="19.5" x14ac:dyDescent="0.2">
      <c r="A3659" s="68">
        <v>638000</v>
      </c>
      <c r="B3659" s="59" t="s">
        <v>314</v>
      </c>
      <c r="C3659" s="69">
        <f t="shared" si="855"/>
        <v>0</v>
      </c>
      <c r="D3659" s="69">
        <f t="shared" si="855"/>
        <v>10000</v>
      </c>
      <c r="E3659" s="70">
        <v>0</v>
      </c>
    </row>
    <row r="3660" spans="1:5" s="98" customFormat="1" x14ac:dyDescent="0.2">
      <c r="A3660" s="48">
        <v>638100</v>
      </c>
      <c r="B3660" s="49" t="s">
        <v>315</v>
      </c>
      <c r="C3660" s="66">
        <v>0</v>
      </c>
      <c r="D3660" s="66">
        <v>10000</v>
      </c>
      <c r="E3660" s="67">
        <v>0</v>
      </c>
    </row>
    <row r="3661" spans="1:5" s="100" customFormat="1" x14ac:dyDescent="0.2">
      <c r="A3661" s="92"/>
      <c r="B3661" s="93" t="s">
        <v>324</v>
      </c>
      <c r="C3661" s="94">
        <f t="shared" ref="C3661:D3661" si="856">C3636+C3655+C3658</f>
        <v>0</v>
      </c>
      <c r="D3661" s="94">
        <f t="shared" si="856"/>
        <v>7606900</v>
      </c>
      <c r="E3661" s="95">
        <v>0</v>
      </c>
    </row>
    <row r="3662" spans="1:5" s="98" customFormat="1" x14ac:dyDescent="0.2">
      <c r="A3662" s="45"/>
      <c r="B3662" s="50"/>
      <c r="C3662" s="34"/>
      <c r="D3662" s="34"/>
      <c r="E3662" s="51"/>
    </row>
    <row r="3663" spans="1:5" s="98" customFormat="1" x14ac:dyDescent="0.2">
      <c r="A3663" s="45"/>
      <c r="B3663" s="50"/>
      <c r="C3663" s="34"/>
      <c r="D3663" s="34"/>
      <c r="E3663" s="51"/>
    </row>
    <row r="3664" spans="1:5" s="98" customFormat="1" x14ac:dyDescent="0.2">
      <c r="A3664" s="48" t="s">
        <v>684</v>
      </c>
      <c r="B3664" s="49"/>
      <c r="C3664" s="34"/>
      <c r="D3664" s="34"/>
      <c r="E3664" s="51"/>
    </row>
    <row r="3665" spans="1:5" s="98" customFormat="1" x14ac:dyDescent="0.2">
      <c r="A3665" s="48" t="s">
        <v>527</v>
      </c>
      <c r="B3665" s="49"/>
      <c r="C3665" s="34"/>
      <c r="D3665" s="34"/>
      <c r="E3665" s="51"/>
    </row>
    <row r="3666" spans="1:5" s="98" customFormat="1" x14ac:dyDescent="0.2">
      <c r="A3666" s="48" t="s">
        <v>472</v>
      </c>
      <c r="B3666" s="49"/>
      <c r="C3666" s="34"/>
      <c r="D3666" s="34"/>
      <c r="E3666" s="51"/>
    </row>
    <row r="3667" spans="1:5" s="98" customFormat="1" x14ac:dyDescent="0.2">
      <c r="A3667" s="48" t="s">
        <v>323</v>
      </c>
      <c r="B3667" s="49"/>
      <c r="C3667" s="34"/>
      <c r="D3667" s="34"/>
      <c r="E3667" s="51"/>
    </row>
    <row r="3668" spans="1:5" s="98" customFormat="1" x14ac:dyDescent="0.2">
      <c r="A3668" s="45"/>
      <c r="B3668" s="49"/>
      <c r="C3668" s="34"/>
      <c r="D3668" s="34"/>
      <c r="E3668" s="51"/>
    </row>
    <row r="3669" spans="1:5" s="99" customFormat="1" ht="19.5" x14ac:dyDescent="0.2">
      <c r="A3669" s="68">
        <v>410000</v>
      </c>
      <c r="B3669" s="53" t="s">
        <v>42</v>
      </c>
      <c r="C3669" s="69">
        <f t="shared" ref="C3669:D3669" si="857">C3670+C3673</f>
        <v>0</v>
      </c>
      <c r="D3669" s="69">
        <f t="shared" si="857"/>
        <v>1005600</v>
      </c>
      <c r="E3669" s="70">
        <v>0</v>
      </c>
    </row>
    <row r="3670" spans="1:5" s="99" customFormat="1" ht="19.5" x14ac:dyDescent="0.2">
      <c r="A3670" s="68">
        <v>411000</v>
      </c>
      <c r="B3670" s="53" t="s">
        <v>43</v>
      </c>
      <c r="C3670" s="69">
        <f t="shared" ref="C3670:D3670" si="858">C3671+C3672</f>
        <v>0</v>
      </c>
      <c r="D3670" s="69">
        <f t="shared" si="858"/>
        <v>564000</v>
      </c>
      <c r="E3670" s="70">
        <v>0</v>
      </c>
    </row>
    <row r="3671" spans="1:5" s="98" customFormat="1" x14ac:dyDescent="0.2">
      <c r="A3671" s="48">
        <v>411100</v>
      </c>
      <c r="B3671" s="49" t="s">
        <v>44</v>
      </c>
      <c r="C3671" s="66">
        <v>0</v>
      </c>
      <c r="D3671" s="66">
        <v>560000</v>
      </c>
      <c r="E3671" s="67">
        <v>0</v>
      </c>
    </row>
    <row r="3672" spans="1:5" s="98" customFormat="1" x14ac:dyDescent="0.2">
      <c r="A3672" s="48">
        <v>411400</v>
      </c>
      <c r="B3672" s="49" t="s">
        <v>47</v>
      </c>
      <c r="C3672" s="66">
        <v>0</v>
      </c>
      <c r="D3672" s="66">
        <v>4000</v>
      </c>
      <c r="E3672" s="67">
        <v>0</v>
      </c>
    </row>
    <row r="3673" spans="1:5" s="99" customFormat="1" ht="19.5" x14ac:dyDescent="0.2">
      <c r="A3673" s="68">
        <v>412000</v>
      </c>
      <c r="B3673" s="59" t="s">
        <v>48</v>
      </c>
      <c r="C3673" s="69">
        <f t="shared" ref="C3673:D3673" si="859">SUM(C3674:C3684)</f>
        <v>0</v>
      </c>
      <c r="D3673" s="69">
        <f t="shared" si="859"/>
        <v>441600</v>
      </c>
      <c r="E3673" s="70">
        <v>0</v>
      </c>
    </row>
    <row r="3674" spans="1:5" s="98" customFormat="1" ht="37.5" x14ac:dyDescent="0.2">
      <c r="A3674" s="48">
        <v>412200</v>
      </c>
      <c r="B3674" s="49" t="s">
        <v>50</v>
      </c>
      <c r="C3674" s="66">
        <v>0</v>
      </c>
      <c r="D3674" s="66">
        <v>33900</v>
      </c>
      <c r="E3674" s="67">
        <v>0</v>
      </c>
    </row>
    <row r="3675" spans="1:5" s="98" customFormat="1" x14ac:dyDescent="0.2">
      <c r="A3675" s="48">
        <v>412300</v>
      </c>
      <c r="B3675" s="49" t="s">
        <v>51</v>
      </c>
      <c r="C3675" s="66">
        <v>0</v>
      </c>
      <c r="D3675" s="66">
        <v>18200</v>
      </c>
      <c r="E3675" s="67">
        <v>0</v>
      </c>
    </row>
    <row r="3676" spans="1:5" s="98" customFormat="1" x14ac:dyDescent="0.2">
      <c r="A3676" s="48">
        <v>412400</v>
      </c>
      <c r="B3676" s="49" t="s">
        <v>53</v>
      </c>
      <c r="C3676" s="66">
        <v>0</v>
      </c>
      <c r="D3676" s="66">
        <v>300000</v>
      </c>
      <c r="E3676" s="67">
        <v>0</v>
      </c>
    </row>
    <row r="3677" spans="1:5" s="98" customFormat="1" x14ac:dyDescent="0.2">
      <c r="A3677" s="48">
        <v>412500</v>
      </c>
      <c r="B3677" s="49" t="s">
        <v>55</v>
      </c>
      <c r="C3677" s="66">
        <v>0</v>
      </c>
      <c r="D3677" s="66">
        <v>4000</v>
      </c>
      <c r="E3677" s="67">
        <v>0</v>
      </c>
    </row>
    <row r="3678" spans="1:5" s="98" customFormat="1" x14ac:dyDescent="0.2">
      <c r="A3678" s="48">
        <v>412600</v>
      </c>
      <c r="B3678" s="49" t="s">
        <v>56</v>
      </c>
      <c r="C3678" s="66">
        <v>0</v>
      </c>
      <c r="D3678" s="66">
        <v>16000</v>
      </c>
      <c r="E3678" s="67">
        <v>0</v>
      </c>
    </row>
    <row r="3679" spans="1:5" s="98" customFormat="1" x14ac:dyDescent="0.2">
      <c r="A3679" s="48">
        <v>412700</v>
      </c>
      <c r="B3679" s="49" t="s">
        <v>58</v>
      </c>
      <c r="C3679" s="66">
        <v>0</v>
      </c>
      <c r="D3679" s="66">
        <v>7500</v>
      </c>
      <c r="E3679" s="67">
        <v>0</v>
      </c>
    </row>
    <row r="3680" spans="1:5" s="98" customFormat="1" x14ac:dyDescent="0.2">
      <c r="A3680" s="48">
        <v>412900</v>
      </c>
      <c r="B3680" s="60" t="s">
        <v>74</v>
      </c>
      <c r="C3680" s="66">
        <v>0</v>
      </c>
      <c r="D3680" s="66">
        <v>5000</v>
      </c>
      <c r="E3680" s="67">
        <v>0</v>
      </c>
    </row>
    <row r="3681" spans="1:5" s="98" customFormat="1" x14ac:dyDescent="0.2">
      <c r="A3681" s="48">
        <v>412900</v>
      </c>
      <c r="B3681" s="60" t="s">
        <v>75</v>
      </c>
      <c r="C3681" s="66">
        <v>0</v>
      </c>
      <c r="D3681" s="66">
        <v>49000</v>
      </c>
      <c r="E3681" s="67">
        <v>0</v>
      </c>
    </row>
    <row r="3682" spans="1:5" s="98" customFormat="1" x14ac:dyDescent="0.2">
      <c r="A3682" s="48">
        <v>412900</v>
      </c>
      <c r="B3682" s="60" t="s">
        <v>76</v>
      </c>
      <c r="C3682" s="66">
        <v>0</v>
      </c>
      <c r="D3682" s="66">
        <v>2000</v>
      </c>
      <c r="E3682" s="67">
        <v>0</v>
      </c>
    </row>
    <row r="3683" spans="1:5" s="98" customFormat="1" x14ac:dyDescent="0.2">
      <c r="A3683" s="48">
        <v>412900</v>
      </c>
      <c r="B3683" s="60" t="s">
        <v>77</v>
      </c>
      <c r="C3683" s="66">
        <v>0</v>
      </c>
      <c r="D3683" s="66">
        <v>5000</v>
      </c>
      <c r="E3683" s="67">
        <v>0</v>
      </c>
    </row>
    <row r="3684" spans="1:5" s="98" customFormat="1" x14ac:dyDescent="0.2">
      <c r="A3684" s="48">
        <v>412900</v>
      </c>
      <c r="B3684" s="60" t="s">
        <v>80</v>
      </c>
      <c r="C3684" s="66">
        <v>0</v>
      </c>
      <c r="D3684" s="66">
        <v>1000</v>
      </c>
      <c r="E3684" s="67">
        <v>0</v>
      </c>
    </row>
    <row r="3685" spans="1:5" s="99" customFormat="1" ht="19.5" x14ac:dyDescent="0.2">
      <c r="A3685" s="68">
        <v>630000</v>
      </c>
      <c r="B3685" s="59" t="s">
        <v>305</v>
      </c>
      <c r="C3685" s="69">
        <f>C3686</f>
        <v>0</v>
      </c>
      <c r="D3685" s="69">
        <f t="shared" ref="C3685:D3686" si="860">D3686</f>
        <v>42500</v>
      </c>
      <c r="E3685" s="70">
        <v>0</v>
      </c>
    </row>
    <row r="3686" spans="1:5" s="99" customFormat="1" ht="19.5" x14ac:dyDescent="0.2">
      <c r="A3686" s="68">
        <v>638000</v>
      </c>
      <c r="B3686" s="59" t="s">
        <v>314</v>
      </c>
      <c r="C3686" s="69">
        <f t="shared" si="860"/>
        <v>0</v>
      </c>
      <c r="D3686" s="69">
        <f t="shared" si="860"/>
        <v>42500</v>
      </c>
      <c r="E3686" s="70">
        <v>0</v>
      </c>
    </row>
    <row r="3687" spans="1:5" s="98" customFormat="1" x14ac:dyDescent="0.2">
      <c r="A3687" s="48">
        <v>638100</v>
      </c>
      <c r="B3687" s="49" t="s">
        <v>315</v>
      </c>
      <c r="C3687" s="66">
        <v>0</v>
      </c>
      <c r="D3687" s="66">
        <v>42500</v>
      </c>
      <c r="E3687" s="67">
        <v>0</v>
      </c>
    </row>
    <row r="3688" spans="1:5" s="100" customFormat="1" x14ac:dyDescent="0.2">
      <c r="A3688" s="92"/>
      <c r="B3688" s="93" t="s">
        <v>324</v>
      </c>
      <c r="C3688" s="94">
        <f>C3669+C3685</f>
        <v>0</v>
      </c>
      <c r="D3688" s="94">
        <f>D3669+D3685</f>
        <v>1048100</v>
      </c>
      <c r="E3688" s="95">
        <v>0</v>
      </c>
    </row>
    <row r="3689" spans="1:5" s="98" customFormat="1" x14ac:dyDescent="0.2">
      <c r="A3689" s="45"/>
      <c r="B3689" s="50"/>
      <c r="C3689" s="34"/>
      <c r="D3689" s="34"/>
      <c r="E3689" s="51"/>
    </row>
    <row r="3690" spans="1:5" s="98" customFormat="1" x14ac:dyDescent="0.2">
      <c r="A3690" s="45"/>
      <c r="B3690" s="50"/>
      <c r="C3690" s="34"/>
      <c r="D3690" s="34"/>
      <c r="E3690" s="51"/>
    </row>
    <row r="3691" spans="1:5" s="98" customFormat="1" x14ac:dyDescent="0.2">
      <c r="A3691" s="48" t="s">
        <v>528</v>
      </c>
      <c r="B3691" s="49"/>
      <c r="C3691" s="34"/>
      <c r="D3691" s="34"/>
      <c r="E3691" s="51"/>
    </row>
    <row r="3692" spans="1:5" s="98" customFormat="1" x14ac:dyDescent="0.2">
      <c r="A3692" s="48" t="s">
        <v>527</v>
      </c>
      <c r="B3692" s="49"/>
      <c r="C3692" s="34"/>
      <c r="D3692" s="34"/>
      <c r="E3692" s="51"/>
    </row>
    <row r="3693" spans="1:5" s="98" customFormat="1" x14ac:dyDescent="0.2">
      <c r="A3693" s="48" t="s">
        <v>476</v>
      </c>
      <c r="B3693" s="49"/>
      <c r="C3693" s="34"/>
      <c r="D3693" s="34"/>
      <c r="E3693" s="51"/>
    </row>
    <row r="3694" spans="1:5" s="98" customFormat="1" x14ac:dyDescent="0.2">
      <c r="A3694" s="48" t="s">
        <v>323</v>
      </c>
      <c r="B3694" s="49"/>
      <c r="C3694" s="34"/>
      <c r="D3694" s="34"/>
      <c r="E3694" s="51"/>
    </row>
    <row r="3695" spans="1:5" s="98" customFormat="1" x14ac:dyDescent="0.2">
      <c r="A3695" s="45"/>
      <c r="B3695" s="49"/>
      <c r="C3695" s="34"/>
      <c r="D3695" s="34"/>
      <c r="E3695" s="51"/>
    </row>
    <row r="3696" spans="1:5" s="99" customFormat="1" ht="19.5" x14ac:dyDescent="0.2">
      <c r="A3696" s="68">
        <v>410000</v>
      </c>
      <c r="B3696" s="53" t="s">
        <v>42</v>
      </c>
      <c r="C3696" s="69">
        <f>C3697+C3702+C3717+C3715</f>
        <v>1927200</v>
      </c>
      <c r="D3696" s="69">
        <f t="shared" ref="D3696" si="861">D3697+D3702+D3717+D3715</f>
        <v>2148100</v>
      </c>
      <c r="E3696" s="70">
        <f t="shared" ref="E3696:E3700" si="862">D3696/C3696*100</f>
        <v>111.46222498962226</v>
      </c>
    </row>
    <row r="3697" spans="1:5" s="99" customFormat="1" ht="19.5" x14ac:dyDescent="0.2">
      <c r="A3697" s="68">
        <v>411000</v>
      </c>
      <c r="B3697" s="53" t="s">
        <v>43</v>
      </c>
      <c r="C3697" s="69">
        <f>SUM(C3698:C3701)</f>
        <v>1536400</v>
      </c>
      <c r="D3697" s="69">
        <f t="shared" ref="D3697" si="863">SUM(D3698:D3701)</f>
        <v>1770600</v>
      </c>
      <c r="E3697" s="70">
        <f t="shared" si="862"/>
        <v>115.24342619109606</v>
      </c>
    </row>
    <row r="3698" spans="1:5" s="98" customFormat="1" x14ac:dyDescent="0.2">
      <c r="A3698" s="48">
        <v>411100</v>
      </c>
      <c r="B3698" s="49" t="s">
        <v>44</v>
      </c>
      <c r="C3698" s="57">
        <v>1427000</v>
      </c>
      <c r="D3698" s="66">
        <v>1650000</v>
      </c>
      <c r="E3698" s="67">
        <f t="shared" si="862"/>
        <v>115.62718990889979</v>
      </c>
    </row>
    <row r="3699" spans="1:5" s="98" customFormat="1" ht="37.5" x14ac:dyDescent="0.2">
      <c r="A3699" s="48">
        <v>411200</v>
      </c>
      <c r="B3699" s="49" t="s">
        <v>45</v>
      </c>
      <c r="C3699" s="57">
        <v>37400</v>
      </c>
      <c r="D3699" s="66">
        <v>53600</v>
      </c>
      <c r="E3699" s="67">
        <f t="shared" si="862"/>
        <v>143.31550802139037</v>
      </c>
    </row>
    <row r="3700" spans="1:5" s="98" customFormat="1" ht="37.5" x14ac:dyDescent="0.2">
      <c r="A3700" s="48">
        <v>411300</v>
      </c>
      <c r="B3700" s="49" t="s">
        <v>46</v>
      </c>
      <c r="C3700" s="57">
        <v>54000</v>
      </c>
      <c r="D3700" s="66">
        <v>50000</v>
      </c>
      <c r="E3700" s="67">
        <f t="shared" si="862"/>
        <v>92.592592592592595</v>
      </c>
    </row>
    <row r="3701" spans="1:5" s="98" customFormat="1" x14ac:dyDescent="0.2">
      <c r="A3701" s="48">
        <v>411400</v>
      </c>
      <c r="B3701" s="49" t="s">
        <v>47</v>
      </c>
      <c r="C3701" s="57">
        <v>18000</v>
      </c>
      <c r="D3701" s="66">
        <v>17000</v>
      </c>
      <c r="E3701" s="67">
        <f t="shared" ref="E3701:E3758" si="864">D3701/C3701*100</f>
        <v>94.444444444444443</v>
      </c>
    </row>
    <row r="3702" spans="1:5" s="99" customFormat="1" ht="19.5" x14ac:dyDescent="0.2">
      <c r="A3702" s="68">
        <v>412000</v>
      </c>
      <c r="B3702" s="59" t="s">
        <v>48</v>
      </c>
      <c r="C3702" s="69">
        <f>SUM(C3703:C3714)</f>
        <v>380800</v>
      </c>
      <c r="D3702" s="69">
        <f t="shared" ref="D3702" si="865">SUM(D3703:D3714)</f>
        <v>367500</v>
      </c>
      <c r="E3702" s="70">
        <f t="shared" si="864"/>
        <v>96.507352941176478</v>
      </c>
    </row>
    <row r="3703" spans="1:5" s="98" customFormat="1" x14ac:dyDescent="0.2">
      <c r="A3703" s="74">
        <v>412100</v>
      </c>
      <c r="B3703" s="49" t="s">
        <v>49</v>
      </c>
      <c r="C3703" s="57">
        <v>2000</v>
      </c>
      <c r="D3703" s="66">
        <v>2000</v>
      </c>
      <c r="E3703" s="67">
        <f t="shared" si="864"/>
        <v>100</v>
      </c>
    </row>
    <row r="3704" spans="1:5" s="98" customFormat="1" ht="37.5" x14ac:dyDescent="0.2">
      <c r="A3704" s="48">
        <v>412200</v>
      </c>
      <c r="B3704" s="49" t="s">
        <v>50</v>
      </c>
      <c r="C3704" s="57">
        <v>56500</v>
      </c>
      <c r="D3704" s="66">
        <v>56300</v>
      </c>
      <c r="E3704" s="67">
        <f t="shared" si="864"/>
        <v>99.646017699115035</v>
      </c>
    </row>
    <row r="3705" spans="1:5" s="98" customFormat="1" x14ac:dyDescent="0.2">
      <c r="A3705" s="48">
        <v>412300</v>
      </c>
      <c r="B3705" s="49" t="s">
        <v>51</v>
      </c>
      <c r="C3705" s="57">
        <v>38100</v>
      </c>
      <c r="D3705" s="66">
        <v>35900</v>
      </c>
      <c r="E3705" s="67">
        <f t="shared" si="864"/>
        <v>94.225721784776908</v>
      </c>
    </row>
    <row r="3706" spans="1:5" s="98" customFormat="1" x14ac:dyDescent="0.2">
      <c r="A3706" s="48">
        <v>412500</v>
      </c>
      <c r="B3706" s="49" t="s">
        <v>55</v>
      </c>
      <c r="C3706" s="57">
        <v>32700</v>
      </c>
      <c r="D3706" s="66">
        <v>29700</v>
      </c>
      <c r="E3706" s="67">
        <f t="shared" si="864"/>
        <v>90.825688073394488</v>
      </c>
    </row>
    <row r="3707" spans="1:5" s="98" customFormat="1" x14ac:dyDescent="0.2">
      <c r="A3707" s="48">
        <v>412600</v>
      </c>
      <c r="B3707" s="49" t="s">
        <v>56</v>
      </c>
      <c r="C3707" s="57">
        <v>4000</v>
      </c>
      <c r="D3707" s="66">
        <v>2000</v>
      </c>
      <c r="E3707" s="67">
        <f t="shared" si="864"/>
        <v>50</v>
      </c>
    </row>
    <row r="3708" spans="1:5" s="98" customFormat="1" x14ac:dyDescent="0.2">
      <c r="A3708" s="48">
        <v>412700</v>
      </c>
      <c r="B3708" s="49" t="s">
        <v>58</v>
      </c>
      <c r="C3708" s="57">
        <v>173000</v>
      </c>
      <c r="D3708" s="66">
        <v>174500</v>
      </c>
      <c r="E3708" s="67">
        <f t="shared" si="864"/>
        <v>100.86705202312139</v>
      </c>
    </row>
    <row r="3709" spans="1:5" s="98" customFormat="1" x14ac:dyDescent="0.2">
      <c r="A3709" s="48">
        <v>412900</v>
      </c>
      <c r="B3709" s="60" t="s">
        <v>74</v>
      </c>
      <c r="C3709" s="57">
        <v>15000</v>
      </c>
      <c r="D3709" s="66">
        <v>16500</v>
      </c>
      <c r="E3709" s="67">
        <f t="shared" si="864"/>
        <v>110.00000000000001</v>
      </c>
    </row>
    <row r="3710" spans="1:5" s="98" customFormat="1" x14ac:dyDescent="0.2">
      <c r="A3710" s="48">
        <v>412900</v>
      </c>
      <c r="B3710" s="60" t="s">
        <v>75</v>
      </c>
      <c r="C3710" s="57">
        <v>39500</v>
      </c>
      <c r="D3710" s="66">
        <v>37800</v>
      </c>
      <c r="E3710" s="67">
        <f t="shared" si="864"/>
        <v>95.696202531645568</v>
      </c>
    </row>
    <row r="3711" spans="1:5" s="98" customFormat="1" x14ac:dyDescent="0.2">
      <c r="A3711" s="48">
        <v>412900</v>
      </c>
      <c r="B3711" s="60" t="s">
        <v>76</v>
      </c>
      <c r="C3711" s="57">
        <v>11000</v>
      </c>
      <c r="D3711" s="66">
        <v>5000</v>
      </c>
      <c r="E3711" s="67">
        <f t="shared" si="864"/>
        <v>45.454545454545453</v>
      </c>
    </row>
    <row r="3712" spans="1:5" s="98" customFormat="1" x14ac:dyDescent="0.2">
      <c r="A3712" s="48">
        <v>412900</v>
      </c>
      <c r="B3712" s="60" t="s">
        <v>77</v>
      </c>
      <c r="C3712" s="57">
        <v>2000</v>
      </c>
      <c r="D3712" s="66">
        <v>1300</v>
      </c>
      <c r="E3712" s="67">
        <f t="shared" si="864"/>
        <v>65</v>
      </c>
    </row>
    <row r="3713" spans="1:5" s="98" customFormat="1" x14ac:dyDescent="0.2">
      <c r="A3713" s="48">
        <v>412900</v>
      </c>
      <c r="B3713" s="60" t="s">
        <v>78</v>
      </c>
      <c r="C3713" s="57">
        <v>3000</v>
      </c>
      <c r="D3713" s="66">
        <v>3000</v>
      </c>
      <c r="E3713" s="67">
        <f t="shared" si="864"/>
        <v>100</v>
      </c>
    </row>
    <row r="3714" spans="1:5" s="98" customFormat="1" x14ac:dyDescent="0.2">
      <c r="A3714" s="48">
        <v>412900</v>
      </c>
      <c r="B3714" s="60" t="s">
        <v>80</v>
      </c>
      <c r="C3714" s="57">
        <v>4000</v>
      </c>
      <c r="D3714" s="66">
        <v>3500</v>
      </c>
      <c r="E3714" s="67">
        <f t="shared" si="864"/>
        <v>87.5</v>
      </c>
    </row>
    <row r="3715" spans="1:5" s="99" customFormat="1" ht="19.5" x14ac:dyDescent="0.2">
      <c r="A3715" s="68">
        <v>415000</v>
      </c>
      <c r="B3715" s="52" t="s">
        <v>123</v>
      </c>
      <c r="C3715" s="69">
        <f>C3716</f>
        <v>2500</v>
      </c>
      <c r="D3715" s="69">
        <f t="shared" ref="D3715" si="866">D3716</f>
        <v>2500</v>
      </c>
      <c r="E3715" s="70">
        <f t="shared" si="864"/>
        <v>100</v>
      </c>
    </row>
    <row r="3716" spans="1:5" s="98" customFormat="1" x14ac:dyDescent="0.2">
      <c r="A3716" s="48">
        <v>415200</v>
      </c>
      <c r="B3716" s="49" t="s">
        <v>128</v>
      </c>
      <c r="C3716" s="57">
        <v>2500</v>
      </c>
      <c r="D3716" s="66">
        <v>2500</v>
      </c>
      <c r="E3716" s="67">
        <f t="shared" si="864"/>
        <v>100</v>
      </c>
    </row>
    <row r="3717" spans="1:5" s="99" customFormat="1" ht="39" x14ac:dyDescent="0.2">
      <c r="A3717" s="68">
        <v>418000</v>
      </c>
      <c r="B3717" s="59" t="s">
        <v>214</v>
      </c>
      <c r="C3717" s="69">
        <f>C3718</f>
        <v>7500</v>
      </c>
      <c r="D3717" s="69">
        <f t="shared" ref="D3717" si="867">D3718</f>
        <v>7500</v>
      </c>
      <c r="E3717" s="70">
        <f t="shared" si="864"/>
        <v>100</v>
      </c>
    </row>
    <row r="3718" spans="1:5" s="98" customFormat="1" x14ac:dyDescent="0.2">
      <c r="A3718" s="48">
        <v>418400</v>
      </c>
      <c r="B3718" s="49" t="s">
        <v>216</v>
      </c>
      <c r="C3718" s="57">
        <v>7500</v>
      </c>
      <c r="D3718" s="66">
        <v>7500</v>
      </c>
      <c r="E3718" s="67">
        <f t="shared" si="864"/>
        <v>100</v>
      </c>
    </row>
    <row r="3719" spans="1:5" s="99" customFormat="1" ht="19.5" x14ac:dyDescent="0.2">
      <c r="A3719" s="68">
        <v>510000</v>
      </c>
      <c r="B3719" s="59" t="s">
        <v>271</v>
      </c>
      <c r="C3719" s="69">
        <f t="shared" ref="C3719" si="868">C3720+C3722+C3724</f>
        <v>238000</v>
      </c>
      <c r="D3719" s="69">
        <f t="shared" ref="D3719" si="869">D3720+D3722+D3724</f>
        <v>198000</v>
      </c>
      <c r="E3719" s="70">
        <f t="shared" si="864"/>
        <v>83.193277310924373</v>
      </c>
    </row>
    <row r="3720" spans="1:5" s="99" customFormat="1" ht="19.5" x14ac:dyDescent="0.2">
      <c r="A3720" s="68">
        <v>511000</v>
      </c>
      <c r="B3720" s="59" t="s">
        <v>272</v>
      </c>
      <c r="C3720" s="69">
        <f>C3721</f>
        <v>63000</v>
      </c>
      <c r="D3720" s="69">
        <f t="shared" ref="D3720" si="870">D3721</f>
        <v>43000</v>
      </c>
      <c r="E3720" s="70">
        <f t="shared" si="864"/>
        <v>68.253968253968253</v>
      </c>
    </row>
    <row r="3721" spans="1:5" s="98" customFormat="1" x14ac:dyDescent="0.2">
      <c r="A3721" s="48">
        <v>511300</v>
      </c>
      <c r="B3721" s="49" t="s">
        <v>275</v>
      </c>
      <c r="C3721" s="57">
        <v>63000</v>
      </c>
      <c r="D3721" s="66">
        <v>43000</v>
      </c>
      <c r="E3721" s="67">
        <f t="shared" si="864"/>
        <v>68.253968253968253</v>
      </c>
    </row>
    <row r="3722" spans="1:5" s="99" customFormat="1" ht="19.5" x14ac:dyDescent="0.2">
      <c r="A3722" s="68">
        <v>516000</v>
      </c>
      <c r="B3722" s="59" t="s">
        <v>284</v>
      </c>
      <c r="C3722" s="69">
        <f>C3723</f>
        <v>170000</v>
      </c>
      <c r="D3722" s="69">
        <f t="shared" ref="D3722" si="871">D3723</f>
        <v>150000</v>
      </c>
      <c r="E3722" s="70">
        <f t="shared" si="864"/>
        <v>88.235294117647058</v>
      </c>
    </row>
    <row r="3723" spans="1:5" s="98" customFormat="1" x14ac:dyDescent="0.2">
      <c r="A3723" s="48">
        <v>516100</v>
      </c>
      <c r="B3723" s="49" t="s">
        <v>284</v>
      </c>
      <c r="C3723" s="57">
        <v>170000</v>
      </c>
      <c r="D3723" s="66">
        <v>150000</v>
      </c>
      <c r="E3723" s="67">
        <f t="shared" si="864"/>
        <v>88.235294117647058</v>
      </c>
    </row>
    <row r="3724" spans="1:5" s="99" customFormat="1" ht="19.5" x14ac:dyDescent="0.2">
      <c r="A3724" s="101">
        <v>518000</v>
      </c>
      <c r="B3724" s="59" t="s">
        <v>285</v>
      </c>
      <c r="C3724" s="69">
        <f>C3725</f>
        <v>5000</v>
      </c>
      <c r="D3724" s="69">
        <f t="shared" ref="D3724" si="872">D3725</f>
        <v>5000</v>
      </c>
      <c r="E3724" s="70">
        <f t="shared" si="864"/>
        <v>100</v>
      </c>
    </row>
    <row r="3725" spans="1:5" s="98" customFormat="1" x14ac:dyDescent="0.2">
      <c r="A3725" s="102">
        <v>518100</v>
      </c>
      <c r="B3725" s="49" t="s">
        <v>285</v>
      </c>
      <c r="C3725" s="57">
        <v>5000</v>
      </c>
      <c r="D3725" s="66">
        <v>5000</v>
      </c>
      <c r="E3725" s="67">
        <f t="shared" si="864"/>
        <v>100</v>
      </c>
    </row>
    <row r="3726" spans="1:5" s="99" customFormat="1" ht="19.5" x14ac:dyDescent="0.2">
      <c r="A3726" s="68">
        <v>630000</v>
      </c>
      <c r="B3726" s="59" t="s">
        <v>305</v>
      </c>
      <c r="C3726" s="69">
        <f>C3729+C3727</f>
        <v>44000</v>
      </c>
      <c r="D3726" s="69">
        <f t="shared" ref="D3726" si="873">D3729+D3727</f>
        <v>35000</v>
      </c>
      <c r="E3726" s="70">
        <f t="shared" si="864"/>
        <v>79.545454545454547</v>
      </c>
    </row>
    <row r="3727" spans="1:5" s="99" customFormat="1" ht="19.5" x14ac:dyDescent="0.2">
      <c r="A3727" s="68">
        <v>631000</v>
      </c>
      <c r="B3727" s="59" t="s">
        <v>306</v>
      </c>
      <c r="C3727" s="69">
        <f>C3728</f>
        <v>4000</v>
      </c>
      <c r="D3727" s="69">
        <f t="shared" ref="D3727" si="874">D3728</f>
        <v>5000</v>
      </c>
      <c r="E3727" s="70">
        <f t="shared" si="864"/>
        <v>125</v>
      </c>
    </row>
    <row r="3728" spans="1:5" s="98" customFormat="1" x14ac:dyDescent="0.2">
      <c r="A3728" s="48">
        <v>631900</v>
      </c>
      <c r="B3728" s="49" t="s">
        <v>309</v>
      </c>
      <c r="C3728" s="57">
        <v>4000</v>
      </c>
      <c r="D3728" s="66">
        <v>5000</v>
      </c>
      <c r="E3728" s="67">
        <f t="shared" si="864"/>
        <v>125</v>
      </c>
    </row>
    <row r="3729" spans="1:5" s="99" customFormat="1" ht="19.5" x14ac:dyDescent="0.2">
      <c r="A3729" s="68">
        <v>638000</v>
      </c>
      <c r="B3729" s="59" t="s">
        <v>314</v>
      </c>
      <c r="C3729" s="69">
        <f>C3730</f>
        <v>40000</v>
      </c>
      <c r="D3729" s="69">
        <f t="shared" ref="D3729" si="875">D3730</f>
        <v>30000</v>
      </c>
      <c r="E3729" s="70">
        <f t="shared" si="864"/>
        <v>75</v>
      </c>
    </row>
    <row r="3730" spans="1:5" s="98" customFormat="1" x14ac:dyDescent="0.2">
      <c r="A3730" s="48">
        <v>638100</v>
      </c>
      <c r="B3730" s="49" t="s">
        <v>315</v>
      </c>
      <c r="C3730" s="57">
        <v>40000</v>
      </c>
      <c r="D3730" s="66">
        <v>30000</v>
      </c>
      <c r="E3730" s="67">
        <f t="shared" si="864"/>
        <v>75</v>
      </c>
    </row>
    <row r="3731" spans="1:5" s="98" customFormat="1" x14ac:dyDescent="0.2">
      <c r="A3731" s="77"/>
      <c r="B3731" s="63" t="s">
        <v>324</v>
      </c>
      <c r="C3731" s="75">
        <f>C3696+C3719+C3726</f>
        <v>2209200</v>
      </c>
      <c r="D3731" s="75">
        <f t="shared" ref="D3731" si="876">D3696+D3719+D3726</f>
        <v>2381100</v>
      </c>
      <c r="E3731" s="76">
        <f t="shared" si="864"/>
        <v>107.78109722976643</v>
      </c>
    </row>
    <row r="3732" spans="1:5" s="98" customFormat="1" x14ac:dyDescent="0.2">
      <c r="A3732" s="45"/>
      <c r="B3732" s="50"/>
      <c r="C3732" s="34"/>
      <c r="D3732" s="34"/>
      <c r="E3732" s="51"/>
    </row>
    <row r="3733" spans="1:5" s="98" customFormat="1" x14ac:dyDescent="0.2">
      <c r="A3733" s="45"/>
      <c r="B3733" s="50"/>
      <c r="C3733" s="34"/>
      <c r="D3733" s="34"/>
      <c r="E3733" s="51"/>
    </row>
    <row r="3734" spans="1:5" s="16" customFormat="1" ht="19.5" x14ac:dyDescent="0.2">
      <c r="A3734" s="48" t="s">
        <v>657</v>
      </c>
      <c r="B3734" s="59"/>
      <c r="C3734" s="66"/>
      <c r="D3734" s="66"/>
      <c r="E3734" s="67"/>
    </row>
    <row r="3735" spans="1:5" s="16" customFormat="1" ht="19.5" x14ac:dyDescent="0.2">
      <c r="A3735" s="48" t="s">
        <v>529</v>
      </c>
      <c r="B3735" s="59"/>
      <c r="C3735" s="66"/>
      <c r="D3735" s="66"/>
      <c r="E3735" s="67"/>
    </row>
    <row r="3736" spans="1:5" s="16" customFormat="1" ht="19.5" x14ac:dyDescent="0.2">
      <c r="A3736" s="48" t="s">
        <v>429</v>
      </c>
      <c r="B3736" s="59"/>
      <c r="C3736" s="66"/>
      <c r="D3736" s="66"/>
      <c r="E3736" s="67"/>
    </row>
    <row r="3737" spans="1:5" s="16" customFormat="1" ht="19.5" x14ac:dyDescent="0.2">
      <c r="A3737" s="48" t="s">
        <v>323</v>
      </c>
      <c r="B3737" s="59"/>
      <c r="C3737" s="66"/>
      <c r="D3737" s="66"/>
      <c r="E3737" s="67"/>
    </row>
    <row r="3738" spans="1:5" s="16" customFormat="1" x14ac:dyDescent="0.2">
      <c r="A3738" s="48"/>
      <c r="B3738" s="50"/>
      <c r="C3738" s="34"/>
      <c r="D3738" s="34"/>
      <c r="E3738" s="51"/>
    </row>
    <row r="3739" spans="1:5" s="16" customFormat="1" ht="19.5" x14ac:dyDescent="0.2">
      <c r="A3739" s="68">
        <v>410000</v>
      </c>
      <c r="B3739" s="53" t="s">
        <v>42</v>
      </c>
      <c r="C3739" s="69">
        <f>C3740+C3745+C3757+C3760+C3762</f>
        <v>3799000</v>
      </c>
      <c r="D3739" s="69">
        <f>D3740+D3745+D3757+D3760+D3762</f>
        <v>3581000</v>
      </c>
      <c r="E3739" s="70">
        <f t="shared" si="864"/>
        <v>94.261647802053176</v>
      </c>
    </row>
    <row r="3740" spans="1:5" s="16" customFormat="1" ht="19.5" x14ac:dyDescent="0.2">
      <c r="A3740" s="68">
        <v>411000</v>
      </c>
      <c r="B3740" s="53" t="s">
        <v>43</v>
      </c>
      <c r="C3740" s="69">
        <f t="shared" ref="C3740" si="877">SUM(C3741:C3744)</f>
        <v>1907000</v>
      </c>
      <c r="D3740" s="69">
        <f t="shared" ref="D3740" si="878">SUM(D3741:D3744)</f>
        <v>2108000</v>
      </c>
      <c r="E3740" s="70">
        <f t="shared" si="864"/>
        <v>110.54011536444676</v>
      </c>
    </row>
    <row r="3741" spans="1:5" s="16" customFormat="1" x14ac:dyDescent="0.2">
      <c r="A3741" s="48">
        <v>411100</v>
      </c>
      <c r="B3741" s="49" t="s">
        <v>44</v>
      </c>
      <c r="C3741" s="57">
        <v>1790000</v>
      </c>
      <c r="D3741" s="66">
        <v>1970000</v>
      </c>
      <c r="E3741" s="67">
        <f t="shared" si="864"/>
        <v>110.05586592178771</v>
      </c>
    </row>
    <row r="3742" spans="1:5" s="16" customFormat="1" ht="37.5" x14ac:dyDescent="0.2">
      <c r="A3742" s="48">
        <v>411200</v>
      </c>
      <c r="B3742" s="49" t="s">
        <v>45</v>
      </c>
      <c r="C3742" s="57">
        <v>59000</v>
      </c>
      <c r="D3742" s="66">
        <v>73000</v>
      </c>
      <c r="E3742" s="67">
        <f t="shared" si="864"/>
        <v>123.72881355932203</v>
      </c>
    </row>
    <row r="3743" spans="1:5" s="16" customFormat="1" ht="37.5" x14ac:dyDescent="0.2">
      <c r="A3743" s="48">
        <v>411300</v>
      </c>
      <c r="B3743" s="49" t="s">
        <v>46</v>
      </c>
      <c r="C3743" s="57">
        <v>28000</v>
      </c>
      <c r="D3743" s="66">
        <v>35000</v>
      </c>
      <c r="E3743" s="67">
        <f t="shared" si="864"/>
        <v>125</v>
      </c>
    </row>
    <row r="3744" spans="1:5" s="16" customFormat="1" x14ac:dyDescent="0.2">
      <c r="A3744" s="48">
        <v>411400</v>
      </c>
      <c r="B3744" s="49" t="s">
        <v>47</v>
      </c>
      <c r="C3744" s="57">
        <v>30000</v>
      </c>
      <c r="D3744" s="66">
        <v>30000</v>
      </c>
      <c r="E3744" s="67">
        <f t="shared" si="864"/>
        <v>100</v>
      </c>
    </row>
    <row r="3745" spans="1:5" s="16" customFormat="1" ht="19.5" x14ac:dyDescent="0.2">
      <c r="A3745" s="68">
        <v>412000</v>
      </c>
      <c r="B3745" s="59" t="s">
        <v>48</v>
      </c>
      <c r="C3745" s="69">
        <f>SUM(C3746:C3756)</f>
        <v>463100</v>
      </c>
      <c r="D3745" s="69">
        <f t="shared" ref="D3745" si="879">SUM(D3746:D3756)</f>
        <v>444000</v>
      </c>
      <c r="E3745" s="70">
        <f t="shared" si="864"/>
        <v>95.875620816238396</v>
      </c>
    </row>
    <row r="3746" spans="1:5" s="16" customFormat="1" ht="37.5" x14ac:dyDescent="0.2">
      <c r="A3746" s="48">
        <v>412200</v>
      </c>
      <c r="B3746" s="49" t="s">
        <v>50</v>
      </c>
      <c r="C3746" s="57">
        <v>58100</v>
      </c>
      <c r="D3746" s="66">
        <v>59000</v>
      </c>
      <c r="E3746" s="67">
        <f t="shared" si="864"/>
        <v>101.54905335628229</v>
      </c>
    </row>
    <row r="3747" spans="1:5" s="16" customFormat="1" x14ac:dyDescent="0.2">
      <c r="A3747" s="48">
        <v>412300</v>
      </c>
      <c r="B3747" s="49" t="s">
        <v>51</v>
      </c>
      <c r="C3747" s="57">
        <v>40000</v>
      </c>
      <c r="D3747" s="66">
        <v>40000</v>
      </c>
      <c r="E3747" s="67">
        <f t="shared" si="864"/>
        <v>100</v>
      </c>
    </row>
    <row r="3748" spans="1:5" s="16" customFormat="1" x14ac:dyDescent="0.2">
      <c r="A3748" s="48">
        <v>412500</v>
      </c>
      <c r="B3748" s="49" t="s">
        <v>55</v>
      </c>
      <c r="C3748" s="57">
        <v>59999.999999999993</v>
      </c>
      <c r="D3748" s="66">
        <v>60000</v>
      </c>
      <c r="E3748" s="67">
        <f t="shared" si="864"/>
        <v>100.00000000000003</v>
      </c>
    </row>
    <row r="3749" spans="1:5" s="16" customFormat="1" x14ac:dyDescent="0.2">
      <c r="A3749" s="48">
        <v>412600</v>
      </c>
      <c r="B3749" s="49" t="s">
        <v>56</v>
      </c>
      <c r="C3749" s="57">
        <v>100000</v>
      </c>
      <c r="D3749" s="66">
        <v>100000</v>
      </c>
      <c r="E3749" s="67">
        <f t="shared" si="864"/>
        <v>100</v>
      </c>
    </row>
    <row r="3750" spans="1:5" s="16" customFormat="1" x14ac:dyDescent="0.2">
      <c r="A3750" s="48">
        <v>412700</v>
      </c>
      <c r="B3750" s="49" t="s">
        <v>58</v>
      </c>
      <c r="C3750" s="57">
        <v>100000</v>
      </c>
      <c r="D3750" s="66">
        <v>90000</v>
      </c>
      <c r="E3750" s="67">
        <f t="shared" si="864"/>
        <v>90</v>
      </c>
    </row>
    <row r="3751" spans="1:5" s="16" customFormat="1" x14ac:dyDescent="0.2">
      <c r="A3751" s="48">
        <v>412900</v>
      </c>
      <c r="B3751" s="60" t="s">
        <v>74</v>
      </c>
      <c r="C3751" s="57">
        <v>2000</v>
      </c>
      <c r="D3751" s="66">
        <v>2000</v>
      </c>
      <c r="E3751" s="67">
        <f t="shared" si="864"/>
        <v>100</v>
      </c>
    </row>
    <row r="3752" spans="1:5" s="16" customFormat="1" x14ac:dyDescent="0.2">
      <c r="A3752" s="48">
        <v>412900</v>
      </c>
      <c r="B3752" s="60" t="s">
        <v>75</v>
      </c>
      <c r="C3752" s="57">
        <v>55000</v>
      </c>
      <c r="D3752" s="66">
        <v>55000</v>
      </c>
      <c r="E3752" s="67">
        <f t="shared" si="864"/>
        <v>100</v>
      </c>
    </row>
    <row r="3753" spans="1:5" s="16" customFormat="1" x14ac:dyDescent="0.2">
      <c r="A3753" s="48">
        <v>412900</v>
      </c>
      <c r="B3753" s="60" t="s">
        <v>76</v>
      </c>
      <c r="C3753" s="57">
        <v>13000</v>
      </c>
      <c r="D3753" s="66">
        <v>13000</v>
      </c>
      <c r="E3753" s="67">
        <f t="shared" si="864"/>
        <v>100</v>
      </c>
    </row>
    <row r="3754" spans="1:5" s="16" customFormat="1" x14ac:dyDescent="0.2">
      <c r="A3754" s="48">
        <v>412900</v>
      </c>
      <c r="B3754" s="60" t="s">
        <v>77</v>
      </c>
      <c r="C3754" s="57">
        <v>5000</v>
      </c>
      <c r="D3754" s="66">
        <v>5000</v>
      </c>
      <c r="E3754" s="67">
        <f t="shared" si="864"/>
        <v>100</v>
      </c>
    </row>
    <row r="3755" spans="1:5" s="16" customFormat="1" x14ac:dyDescent="0.2">
      <c r="A3755" s="48">
        <v>412900</v>
      </c>
      <c r="B3755" s="49" t="s">
        <v>78</v>
      </c>
      <c r="C3755" s="57">
        <v>5000</v>
      </c>
      <c r="D3755" s="66">
        <v>5000</v>
      </c>
      <c r="E3755" s="67">
        <f t="shared" si="864"/>
        <v>100</v>
      </c>
    </row>
    <row r="3756" spans="1:5" s="16" customFormat="1" x14ac:dyDescent="0.2">
      <c r="A3756" s="48">
        <v>412900</v>
      </c>
      <c r="B3756" s="49" t="s">
        <v>80</v>
      </c>
      <c r="C3756" s="57">
        <v>25000.000000000011</v>
      </c>
      <c r="D3756" s="66">
        <v>15000</v>
      </c>
      <c r="E3756" s="67">
        <f t="shared" si="864"/>
        <v>59.999999999999979</v>
      </c>
    </row>
    <row r="3757" spans="1:5" s="73" customFormat="1" ht="19.5" x14ac:dyDescent="0.2">
      <c r="A3757" s="68">
        <v>415000</v>
      </c>
      <c r="B3757" s="59" t="s">
        <v>123</v>
      </c>
      <c r="C3757" s="69">
        <f>SUM(C3758:C3759)</f>
        <v>1425000</v>
      </c>
      <c r="D3757" s="69">
        <f>SUM(D3758:D3759)</f>
        <v>1025000</v>
      </c>
      <c r="E3757" s="70">
        <f t="shared" si="864"/>
        <v>71.929824561403507</v>
      </c>
    </row>
    <row r="3758" spans="1:5" s="16" customFormat="1" ht="37.5" x14ac:dyDescent="0.2">
      <c r="A3758" s="48">
        <v>415200</v>
      </c>
      <c r="B3758" s="84" t="s">
        <v>667</v>
      </c>
      <c r="C3758" s="57">
        <v>1400000</v>
      </c>
      <c r="D3758" s="66">
        <v>1000000</v>
      </c>
      <c r="E3758" s="67">
        <f t="shared" si="864"/>
        <v>71.428571428571431</v>
      </c>
    </row>
    <row r="3759" spans="1:5" s="16" customFormat="1" x14ac:dyDescent="0.2">
      <c r="A3759" s="48">
        <v>415200</v>
      </c>
      <c r="B3759" s="49" t="s">
        <v>152</v>
      </c>
      <c r="C3759" s="57">
        <v>25000</v>
      </c>
      <c r="D3759" s="66">
        <v>25000</v>
      </c>
      <c r="E3759" s="67">
        <f t="shared" ref="E3759:E3774" si="880">D3759/C3759*100</f>
        <v>100</v>
      </c>
    </row>
    <row r="3760" spans="1:5" s="73" customFormat="1" ht="19.5" x14ac:dyDescent="0.2">
      <c r="A3760" s="68">
        <v>416000</v>
      </c>
      <c r="B3760" s="59" t="s">
        <v>180</v>
      </c>
      <c r="C3760" s="69">
        <f>C3761</f>
        <v>2000</v>
      </c>
      <c r="D3760" s="69">
        <f t="shared" ref="D3760" si="881">D3761</f>
        <v>2000</v>
      </c>
      <c r="E3760" s="70">
        <f t="shared" si="880"/>
        <v>100</v>
      </c>
    </row>
    <row r="3761" spans="1:5" s="16" customFormat="1" x14ac:dyDescent="0.2">
      <c r="A3761" s="74">
        <v>416100</v>
      </c>
      <c r="B3761" s="49" t="s">
        <v>530</v>
      </c>
      <c r="C3761" s="57">
        <v>2000</v>
      </c>
      <c r="D3761" s="66">
        <v>2000</v>
      </c>
      <c r="E3761" s="67">
        <f t="shared" si="880"/>
        <v>100</v>
      </c>
    </row>
    <row r="3762" spans="1:5" s="71" customFormat="1" ht="39" x14ac:dyDescent="0.2">
      <c r="A3762" s="68">
        <v>418000</v>
      </c>
      <c r="B3762" s="59" t="s">
        <v>214</v>
      </c>
      <c r="C3762" s="69">
        <f>C3763</f>
        <v>1900</v>
      </c>
      <c r="D3762" s="69">
        <f t="shared" ref="D3762" si="882">D3763</f>
        <v>2000</v>
      </c>
      <c r="E3762" s="70">
        <f t="shared" si="880"/>
        <v>105.26315789473684</v>
      </c>
    </row>
    <row r="3763" spans="1:5" s="16" customFormat="1" x14ac:dyDescent="0.2">
      <c r="A3763" s="74">
        <v>418400</v>
      </c>
      <c r="B3763" s="49" t="s">
        <v>216</v>
      </c>
      <c r="C3763" s="57">
        <v>1900</v>
      </c>
      <c r="D3763" s="66">
        <v>2000</v>
      </c>
      <c r="E3763" s="67">
        <f t="shared" si="880"/>
        <v>105.26315789473684</v>
      </c>
    </row>
    <row r="3764" spans="1:5" s="16" customFormat="1" ht="19.5" x14ac:dyDescent="0.2">
      <c r="A3764" s="68">
        <v>510000</v>
      </c>
      <c r="B3764" s="59" t="s">
        <v>271</v>
      </c>
      <c r="C3764" s="69">
        <f>C3765+C3767</f>
        <v>65999.999999999971</v>
      </c>
      <c r="D3764" s="69">
        <f>D3765+D3767</f>
        <v>50000</v>
      </c>
      <c r="E3764" s="70">
        <f t="shared" si="880"/>
        <v>75.757575757575793</v>
      </c>
    </row>
    <row r="3765" spans="1:5" s="16" customFormat="1" ht="19.5" x14ac:dyDescent="0.2">
      <c r="A3765" s="68">
        <v>511000</v>
      </c>
      <c r="B3765" s="59" t="s">
        <v>272</v>
      </c>
      <c r="C3765" s="69">
        <f>SUM(C3766:C3766)</f>
        <v>45999.999999999978</v>
      </c>
      <c r="D3765" s="69">
        <f>SUM(D3766:D3766)</f>
        <v>30000</v>
      </c>
      <c r="E3765" s="70">
        <f t="shared" si="880"/>
        <v>65.217391304347856</v>
      </c>
    </row>
    <row r="3766" spans="1:5" s="16" customFormat="1" x14ac:dyDescent="0.2">
      <c r="A3766" s="48">
        <v>511300</v>
      </c>
      <c r="B3766" s="49" t="s">
        <v>275</v>
      </c>
      <c r="C3766" s="57">
        <v>45999.999999999978</v>
      </c>
      <c r="D3766" s="66">
        <v>30000</v>
      </c>
      <c r="E3766" s="67">
        <f t="shared" si="880"/>
        <v>65.217391304347856</v>
      </c>
    </row>
    <row r="3767" spans="1:5" s="71" customFormat="1" ht="19.5" x14ac:dyDescent="0.2">
      <c r="A3767" s="68">
        <v>516000</v>
      </c>
      <c r="B3767" s="59" t="s">
        <v>284</v>
      </c>
      <c r="C3767" s="69">
        <f>C3768</f>
        <v>20000</v>
      </c>
      <c r="D3767" s="69">
        <f t="shared" ref="D3767" si="883">D3768</f>
        <v>20000</v>
      </c>
      <c r="E3767" s="70">
        <f t="shared" si="880"/>
        <v>100</v>
      </c>
    </row>
    <row r="3768" spans="1:5" s="16" customFormat="1" x14ac:dyDescent="0.2">
      <c r="A3768" s="48">
        <v>516100</v>
      </c>
      <c r="B3768" s="49" t="s">
        <v>284</v>
      </c>
      <c r="C3768" s="57">
        <v>20000</v>
      </c>
      <c r="D3768" s="66">
        <v>20000</v>
      </c>
      <c r="E3768" s="67">
        <f t="shared" si="880"/>
        <v>100</v>
      </c>
    </row>
    <row r="3769" spans="1:5" s="71" customFormat="1" ht="19.5" x14ac:dyDescent="0.2">
      <c r="A3769" s="68">
        <v>630000</v>
      </c>
      <c r="B3769" s="59" t="s">
        <v>305</v>
      </c>
      <c r="C3769" s="69">
        <f>C3770+C3772</f>
        <v>139800</v>
      </c>
      <c r="D3769" s="69">
        <f>D3770+D3772</f>
        <v>35000</v>
      </c>
      <c r="E3769" s="70">
        <f t="shared" si="880"/>
        <v>25.035765379113016</v>
      </c>
    </row>
    <row r="3770" spans="1:5" s="71" customFormat="1" ht="19.5" x14ac:dyDescent="0.2">
      <c r="A3770" s="68">
        <v>631000</v>
      </c>
      <c r="B3770" s="59" t="s">
        <v>306</v>
      </c>
      <c r="C3770" s="69">
        <f>C3771</f>
        <v>104800</v>
      </c>
      <c r="D3770" s="69">
        <f>D3771</f>
        <v>0</v>
      </c>
      <c r="E3770" s="70">
        <f t="shared" si="880"/>
        <v>0</v>
      </c>
    </row>
    <row r="3771" spans="1:5" s="16" customFormat="1" x14ac:dyDescent="0.2">
      <c r="A3771" s="74">
        <v>631200</v>
      </c>
      <c r="B3771" s="49" t="s">
        <v>308</v>
      </c>
      <c r="C3771" s="57">
        <v>104800</v>
      </c>
      <c r="D3771" s="66">
        <v>0</v>
      </c>
      <c r="E3771" s="67">
        <f t="shared" si="880"/>
        <v>0</v>
      </c>
    </row>
    <row r="3772" spans="1:5" s="71" customFormat="1" ht="19.5" x14ac:dyDescent="0.2">
      <c r="A3772" s="68">
        <v>638000</v>
      </c>
      <c r="B3772" s="59" t="s">
        <v>314</v>
      </c>
      <c r="C3772" s="69">
        <f>C3773</f>
        <v>35000</v>
      </c>
      <c r="D3772" s="69">
        <f t="shared" ref="D3772" si="884">D3773</f>
        <v>35000</v>
      </c>
      <c r="E3772" s="70">
        <f t="shared" si="880"/>
        <v>100</v>
      </c>
    </row>
    <row r="3773" spans="1:5" s="16" customFormat="1" x14ac:dyDescent="0.2">
      <c r="A3773" s="48">
        <v>638100</v>
      </c>
      <c r="B3773" s="49" t="s">
        <v>315</v>
      </c>
      <c r="C3773" s="57">
        <v>35000</v>
      </c>
      <c r="D3773" s="66">
        <v>35000</v>
      </c>
      <c r="E3773" s="67">
        <f t="shared" si="880"/>
        <v>100</v>
      </c>
    </row>
    <row r="3774" spans="1:5" s="16" customFormat="1" x14ac:dyDescent="0.2">
      <c r="A3774" s="77"/>
      <c r="B3774" s="63" t="s">
        <v>324</v>
      </c>
      <c r="C3774" s="75">
        <f>C3739+C3764+C3769</f>
        <v>4004800</v>
      </c>
      <c r="D3774" s="75">
        <f>D3739+D3764+D3769</f>
        <v>3666000</v>
      </c>
      <c r="E3774" s="76">
        <f t="shared" si="880"/>
        <v>91.540151817818611</v>
      </c>
    </row>
    <row r="3775" spans="1:5" s="16" customFormat="1" x14ac:dyDescent="0.2">
      <c r="A3775" s="32"/>
      <c r="B3775" s="33"/>
      <c r="C3775" s="34"/>
      <c r="D3775" s="34"/>
      <c r="E3775" s="51"/>
    </row>
    <row r="3776" spans="1:5" s="98" customFormat="1" x14ac:dyDescent="0.2">
      <c r="A3776" s="45"/>
      <c r="B3776" s="33"/>
      <c r="C3776" s="66"/>
      <c r="D3776" s="66"/>
      <c r="E3776" s="67"/>
    </row>
    <row r="3777" spans="1:5" s="16" customFormat="1" x14ac:dyDescent="0.2">
      <c r="A3777" s="48" t="s">
        <v>532</v>
      </c>
      <c r="B3777" s="103"/>
      <c r="C3777" s="66"/>
      <c r="D3777" s="66"/>
      <c r="E3777" s="67"/>
    </row>
    <row r="3778" spans="1:5" s="16" customFormat="1" ht="19.5" x14ac:dyDescent="0.2">
      <c r="A3778" s="48" t="s">
        <v>529</v>
      </c>
      <c r="B3778" s="59"/>
      <c r="C3778" s="66"/>
      <c r="D3778" s="66"/>
      <c r="E3778" s="67"/>
    </row>
    <row r="3779" spans="1:5" s="16" customFormat="1" ht="19.5" x14ac:dyDescent="0.2">
      <c r="A3779" s="48" t="s">
        <v>435</v>
      </c>
      <c r="B3779" s="59"/>
      <c r="C3779" s="66"/>
      <c r="D3779" s="66"/>
      <c r="E3779" s="67"/>
    </row>
    <row r="3780" spans="1:5" s="16" customFormat="1" ht="19.5" x14ac:dyDescent="0.2">
      <c r="A3780" s="48" t="s">
        <v>323</v>
      </c>
      <c r="B3780" s="59"/>
      <c r="C3780" s="66"/>
      <c r="D3780" s="66"/>
      <c r="E3780" s="67"/>
    </row>
    <row r="3781" spans="1:5" s="16" customFormat="1" x14ac:dyDescent="0.2">
      <c r="A3781" s="48"/>
      <c r="B3781" s="50"/>
      <c r="C3781" s="34"/>
      <c r="D3781" s="34"/>
      <c r="E3781" s="51"/>
    </row>
    <row r="3782" spans="1:5" s="16" customFormat="1" ht="19.5" x14ac:dyDescent="0.2">
      <c r="A3782" s="68">
        <v>410000</v>
      </c>
      <c r="B3782" s="53" t="s">
        <v>42</v>
      </c>
      <c r="C3782" s="69">
        <f t="shared" ref="C3782" si="885">C3783+C3788</f>
        <v>556200</v>
      </c>
      <c r="D3782" s="69">
        <f t="shared" ref="D3782" si="886">D3783+D3788</f>
        <v>635200</v>
      </c>
      <c r="E3782" s="70">
        <f t="shared" ref="E3782:E3832" si="887">D3782/C3782*100</f>
        <v>114.20352391226179</v>
      </c>
    </row>
    <row r="3783" spans="1:5" s="16" customFormat="1" ht="19.5" x14ac:dyDescent="0.2">
      <c r="A3783" s="68">
        <v>411000</v>
      </c>
      <c r="B3783" s="53" t="s">
        <v>43</v>
      </c>
      <c r="C3783" s="69">
        <f t="shared" ref="C3783" si="888">SUM(C3784:C3787)</f>
        <v>435600</v>
      </c>
      <c r="D3783" s="69">
        <f t="shared" ref="D3783" si="889">SUM(D3784:D3787)</f>
        <v>495400</v>
      </c>
      <c r="E3783" s="70">
        <f t="shared" si="887"/>
        <v>113.72819100091827</v>
      </c>
    </row>
    <row r="3784" spans="1:5" s="16" customFormat="1" x14ac:dyDescent="0.2">
      <c r="A3784" s="48">
        <v>411100</v>
      </c>
      <c r="B3784" s="49" t="s">
        <v>44</v>
      </c>
      <c r="C3784" s="57">
        <v>414500</v>
      </c>
      <c r="D3784" s="66">
        <v>472000</v>
      </c>
      <c r="E3784" s="67">
        <f t="shared" si="887"/>
        <v>113.87213510253318</v>
      </c>
    </row>
    <row r="3785" spans="1:5" s="16" customFormat="1" ht="37.5" x14ac:dyDescent="0.2">
      <c r="A3785" s="48">
        <v>411200</v>
      </c>
      <c r="B3785" s="49" t="s">
        <v>45</v>
      </c>
      <c r="C3785" s="57">
        <v>12600</v>
      </c>
      <c r="D3785" s="66">
        <v>16500</v>
      </c>
      <c r="E3785" s="67">
        <f t="shared" si="887"/>
        <v>130.95238095238096</v>
      </c>
    </row>
    <row r="3786" spans="1:5" s="16" customFormat="1" ht="37.5" x14ac:dyDescent="0.2">
      <c r="A3786" s="48">
        <v>411300</v>
      </c>
      <c r="B3786" s="49" t="s">
        <v>46</v>
      </c>
      <c r="C3786" s="57">
        <v>4500</v>
      </c>
      <c r="D3786" s="66">
        <v>5400</v>
      </c>
      <c r="E3786" s="67">
        <f t="shared" si="887"/>
        <v>120</v>
      </c>
    </row>
    <row r="3787" spans="1:5" s="16" customFormat="1" x14ac:dyDescent="0.2">
      <c r="A3787" s="48">
        <v>411400</v>
      </c>
      <c r="B3787" s="49" t="s">
        <v>47</v>
      </c>
      <c r="C3787" s="57">
        <v>4000</v>
      </c>
      <c r="D3787" s="66">
        <v>1500</v>
      </c>
      <c r="E3787" s="67">
        <f t="shared" si="887"/>
        <v>37.5</v>
      </c>
    </row>
    <row r="3788" spans="1:5" s="16" customFormat="1" ht="19.5" x14ac:dyDescent="0.2">
      <c r="A3788" s="68">
        <v>412000</v>
      </c>
      <c r="B3788" s="59" t="s">
        <v>48</v>
      </c>
      <c r="C3788" s="69">
        <f>SUM(C3789:C3797)</f>
        <v>120600</v>
      </c>
      <c r="D3788" s="69">
        <f>SUM(D3789:D3797)</f>
        <v>139800</v>
      </c>
      <c r="E3788" s="70">
        <f t="shared" si="887"/>
        <v>115.92039800995025</v>
      </c>
    </row>
    <row r="3789" spans="1:5" s="16" customFormat="1" ht="37.5" x14ac:dyDescent="0.2">
      <c r="A3789" s="48">
        <v>412200</v>
      </c>
      <c r="B3789" s="49" t="s">
        <v>50</v>
      </c>
      <c r="C3789" s="57">
        <v>33600</v>
      </c>
      <c r="D3789" s="66">
        <v>33000</v>
      </c>
      <c r="E3789" s="67">
        <f t="shared" si="887"/>
        <v>98.214285714285708</v>
      </c>
    </row>
    <row r="3790" spans="1:5" s="16" customFormat="1" x14ac:dyDescent="0.2">
      <c r="A3790" s="48">
        <v>412300</v>
      </c>
      <c r="B3790" s="49" t="s">
        <v>51</v>
      </c>
      <c r="C3790" s="57">
        <v>6799.9999999999973</v>
      </c>
      <c r="D3790" s="66">
        <v>6000</v>
      </c>
      <c r="E3790" s="67">
        <f t="shared" si="887"/>
        <v>88.235294117647086</v>
      </c>
    </row>
    <row r="3791" spans="1:5" s="16" customFormat="1" x14ac:dyDescent="0.2">
      <c r="A3791" s="48">
        <v>412500</v>
      </c>
      <c r="B3791" s="49" t="s">
        <v>55</v>
      </c>
      <c r="C3791" s="57">
        <v>5000</v>
      </c>
      <c r="D3791" s="66">
        <v>5000</v>
      </c>
      <c r="E3791" s="67">
        <f t="shared" si="887"/>
        <v>100</v>
      </c>
    </row>
    <row r="3792" spans="1:5" s="16" customFormat="1" x14ac:dyDescent="0.2">
      <c r="A3792" s="48">
        <v>412600</v>
      </c>
      <c r="B3792" s="49" t="s">
        <v>56</v>
      </c>
      <c r="C3792" s="57">
        <v>10700.000000000004</v>
      </c>
      <c r="D3792" s="66">
        <v>10000</v>
      </c>
      <c r="E3792" s="67">
        <f t="shared" si="887"/>
        <v>93.457943925233607</v>
      </c>
    </row>
    <row r="3793" spans="1:5" s="16" customFormat="1" x14ac:dyDescent="0.2">
      <c r="A3793" s="48">
        <v>412700</v>
      </c>
      <c r="B3793" s="49" t="s">
        <v>58</v>
      </c>
      <c r="C3793" s="57">
        <v>25699.999999999996</v>
      </c>
      <c r="D3793" s="66">
        <v>50200</v>
      </c>
      <c r="E3793" s="67">
        <f t="shared" si="887"/>
        <v>195.33073929961091</v>
      </c>
    </row>
    <row r="3794" spans="1:5" s="16" customFormat="1" x14ac:dyDescent="0.2">
      <c r="A3794" s="48">
        <v>412900</v>
      </c>
      <c r="B3794" s="60" t="s">
        <v>74</v>
      </c>
      <c r="C3794" s="57">
        <v>3000</v>
      </c>
      <c r="D3794" s="66">
        <v>3000</v>
      </c>
      <c r="E3794" s="67">
        <f t="shared" si="887"/>
        <v>100</v>
      </c>
    </row>
    <row r="3795" spans="1:5" s="16" customFormat="1" x14ac:dyDescent="0.2">
      <c r="A3795" s="48">
        <v>412900</v>
      </c>
      <c r="B3795" s="60" t="s">
        <v>75</v>
      </c>
      <c r="C3795" s="57">
        <v>28800</v>
      </c>
      <c r="D3795" s="66">
        <v>25600</v>
      </c>
      <c r="E3795" s="67">
        <f t="shared" si="887"/>
        <v>88.888888888888886</v>
      </c>
    </row>
    <row r="3796" spans="1:5" s="16" customFormat="1" x14ac:dyDescent="0.2">
      <c r="A3796" s="48">
        <v>412900</v>
      </c>
      <c r="B3796" s="60" t="s">
        <v>78</v>
      </c>
      <c r="C3796" s="57">
        <v>1000.0000000000001</v>
      </c>
      <c r="D3796" s="66">
        <v>1000</v>
      </c>
      <c r="E3796" s="67">
        <f t="shared" si="887"/>
        <v>99.999999999999986</v>
      </c>
    </row>
    <row r="3797" spans="1:5" s="16" customFormat="1" x14ac:dyDescent="0.2">
      <c r="A3797" s="48">
        <v>412900</v>
      </c>
      <c r="B3797" s="49" t="s">
        <v>80</v>
      </c>
      <c r="C3797" s="57">
        <v>6000</v>
      </c>
      <c r="D3797" s="66">
        <v>6000</v>
      </c>
      <c r="E3797" s="67">
        <f t="shared" si="887"/>
        <v>100</v>
      </c>
    </row>
    <row r="3798" spans="1:5" s="16" customFormat="1" ht="19.5" x14ac:dyDescent="0.2">
      <c r="A3798" s="68">
        <v>510000</v>
      </c>
      <c r="B3798" s="59" t="s">
        <v>271</v>
      </c>
      <c r="C3798" s="69">
        <f t="shared" ref="C3798" si="890">C3804+C3802+C3799</f>
        <v>21000</v>
      </c>
      <c r="D3798" s="69">
        <f t="shared" ref="D3798" si="891">D3804+D3802+D3799</f>
        <v>92000</v>
      </c>
      <c r="E3798" s="70"/>
    </row>
    <row r="3799" spans="1:5" s="71" customFormat="1" ht="19.5" x14ac:dyDescent="0.2">
      <c r="A3799" s="68">
        <v>511000</v>
      </c>
      <c r="B3799" s="59" t="s">
        <v>272</v>
      </c>
      <c r="C3799" s="69">
        <f t="shared" ref="C3799" si="892">SUM(C3800:C3801)</f>
        <v>15000</v>
      </c>
      <c r="D3799" s="69">
        <f t="shared" ref="D3799" si="893">SUM(D3800:D3801)</f>
        <v>89000</v>
      </c>
      <c r="E3799" s="70"/>
    </row>
    <row r="3800" spans="1:5" s="16" customFormat="1" x14ac:dyDescent="0.2">
      <c r="A3800" s="48">
        <v>511300</v>
      </c>
      <c r="B3800" s="49" t="s">
        <v>275</v>
      </c>
      <c r="C3800" s="57">
        <v>15000</v>
      </c>
      <c r="D3800" s="66">
        <v>69000</v>
      </c>
      <c r="E3800" s="67"/>
    </row>
    <row r="3801" spans="1:5" s="16" customFormat="1" x14ac:dyDescent="0.2">
      <c r="A3801" s="48">
        <v>511700</v>
      </c>
      <c r="B3801" s="49" t="s">
        <v>278</v>
      </c>
      <c r="C3801" s="57">
        <v>0</v>
      </c>
      <c r="D3801" s="66">
        <v>20000</v>
      </c>
      <c r="E3801" s="67">
        <v>0</v>
      </c>
    </row>
    <row r="3802" spans="1:5" s="71" customFormat="1" ht="19.5" x14ac:dyDescent="0.2">
      <c r="A3802" s="68">
        <v>513000</v>
      </c>
      <c r="B3802" s="59" t="s">
        <v>279</v>
      </c>
      <c r="C3802" s="69">
        <f>C3803</f>
        <v>4000</v>
      </c>
      <c r="D3802" s="69">
        <f t="shared" ref="D3802" si="894">D3803</f>
        <v>1000</v>
      </c>
      <c r="E3802" s="70">
        <f t="shared" si="887"/>
        <v>25</v>
      </c>
    </row>
    <row r="3803" spans="1:5" s="16" customFormat="1" x14ac:dyDescent="0.2">
      <c r="A3803" s="74">
        <v>513700</v>
      </c>
      <c r="B3803" s="49" t="s">
        <v>281</v>
      </c>
      <c r="C3803" s="57">
        <v>4000</v>
      </c>
      <c r="D3803" s="66">
        <v>1000</v>
      </c>
      <c r="E3803" s="67">
        <f t="shared" si="887"/>
        <v>25</v>
      </c>
    </row>
    <row r="3804" spans="1:5" s="71" customFormat="1" ht="19.5" x14ac:dyDescent="0.2">
      <c r="A3804" s="68">
        <v>516000</v>
      </c>
      <c r="B3804" s="59" t="s">
        <v>284</v>
      </c>
      <c r="C3804" s="69">
        <f>C3805</f>
        <v>1999.9999999999998</v>
      </c>
      <c r="D3804" s="69">
        <f t="shared" ref="D3804" si="895">D3805</f>
        <v>2000</v>
      </c>
      <c r="E3804" s="70">
        <f t="shared" si="887"/>
        <v>100.00000000000003</v>
      </c>
    </row>
    <row r="3805" spans="1:5" s="16" customFormat="1" x14ac:dyDescent="0.2">
      <c r="A3805" s="48">
        <v>516100</v>
      </c>
      <c r="B3805" s="49" t="s">
        <v>284</v>
      </c>
      <c r="C3805" s="57">
        <v>1999.9999999999998</v>
      </c>
      <c r="D3805" s="66">
        <v>2000</v>
      </c>
      <c r="E3805" s="67">
        <f t="shared" si="887"/>
        <v>100.00000000000003</v>
      </c>
    </row>
    <row r="3806" spans="1:5" s="71" customFormat="1" ht="19.5" x14ac:dyDescent="0.2">
      <c r="A3806" s="68">
        <v>630000</v>
      </c>
      <c r="B3806" s="59" t="s">
        <v>305</v>
      </c>
      <c r="C3806" s="69">
        <f>C3807</f>
        <v>3400</v>
      </c>
      <c r="D3806" s="69">
        <f>D3807</f>
        <v>37000</v>
      </c>
      <c r="E3806" s="70"/>
    </row>
    <row r="3807" spans="1:5" s="71" customFormat="1" ht="19.5" x14ac:dyDescent="0.2">
      <c r="A3807" s="68">
        <v>638000</v>
      </c>
      <c r="B3807" s="59" t="s">
        <v>314</v>
      </c>
      <c r="C3807" s="69">
        <f>C3808</f>
        <v>3400</v>
      </c>
      <c r="D3807" s="69">
        <f t="shared" ref="D3807" si="896">D3808</f>
        <v>37000</v>
      </c>
      <c r="E3807" s="70"/>
    </row>
    <row r="3808" spans="1:5" s="16" customFormat="1" x14ac:dyDescent="0.2">
      <c r="A3808" s="48">
        <v>638100</v>
      </c>
      <c r="B3808" s="49" t="s">
        <v>315</v>
      </c>
      <c r="C3808" s="57">
        <v>3400</v>
      </c>
      <c r="D3808" s="66">
        <v>37000</v>
      </c>
      <c r="E3808" s="67"/>
    </row>
    <row r="3809" spans="1:5" s="16" customFormat="1" x14ac:dyDescent="0.2">
      <c r="A3809" s="77"/>
      <c r="B3809" s="63" t="s">
        <v>324</v>
      </c>
      <c r="C3809" s="75">
        <f>C3782+C3798+C3806</f>
        <v>580600</v>
      </c>
      <c r="D3809" s="75">
        <f>D3782+D3798+D3806</f>
        <v>764200</v>
      </c>
      <c r="E3809" s="76">
        <f t="shared" si="887"/>
        <v>131.6224595246297</v>
      </c>
    </row>
    <row r="3810" spans="1:5" s="16" customFormat="1" x14ac:dyDescent="0.2">
      <c r="A3810" s="32"/>
      <c r="B3810" s="33"/>
      <c r="C3810" s="34"/>
      <c r="D3810" s="34"/>
      <c r="E3810" s="51"/>
    </row>
    <row r="3811" spans="1:5" s="16" customFormat="1" x14ac:dyDescent="0.2">
      <c r="A3811" s="45"/>
      <c r="B3811" s="33"/>
      <c r="C3811" s="66"/>
      <c r="D3811" s="66"/>
      <c r="E3811" s="67"/>
    </row>
    <row r="3812" spans="1:5" s="16" customFormat="1" ht="19.5" x14ac:dyDescent="0.2">
      <c r="A3812" s="48" t="s">
        <v>533</v>
      </c>
      <c r="B3812" s="59"/>
      <c r="C3812" s="66"/>
      <c r="D3812" s="66"/>
      <c r="E3812" s="67"/>
    </row>
    <row r="3813" spans="1:5" s="16" customFormat="1" ht="19.5" x14ac:dyDescent="0.2">
      <c r="A3813" s="48" t="s">
        <v>534</v>
      </c>
      <c r="B3813" s="59"/>
      <c r="C3813" s="66"/>
      <c r="D3813" s="66"/>
      <c r="E3813" s="67"/>
    </row>
    <row r="3814" spans="1:5" s="16" customFormat="1" ht="19.5" x14ac:dyDescent="0.2">
      <c r="A3814" s="48" t="s">
        <v>431</v>
      </c>
      <c r="B3814" s="59"/>
      <c r="C3814" s="66"/>
      <c r="D3814" s="66"/>
      <c r="E3814" s="67"/>
    </row>
    <row r="3815" spans="1:5" s="16" customFormat="1" ht="19.5" x14ac:dyDescent="0.2">
      <c r="A3815" s="48" t="s">
        <v>535</v>
      </c>
      <c r="B3815" s="59"/>
      <c r="C3815" s="66"/>
      <c r="D3815" s="66"/>
      <c r="E3815" s="67"/>
    </row>
    <row r="3816" spans="1:5" s="16" customFormat="1" x14ac:dyDescent="0.2">
      <c r="A3816" s="48"/>
      <c r="B3816" s="50"/>
      <c r="C3816" s="34"/>
      <c r="D3816" s="34"/>
      <c r="E3816" s="51"/>
    </row>
    <row r="3817" spans="1:5" s="16" customFormat="1" ht="19.5" x14ac:dyDescent="0.2">
      <c r="A3817" s="68">
        <v>410000</v>
      </c>
      <c r="B3817" s="53" t="s">
        <v>42</v>
      </c>
      <c r="C3817" s="69">
        <f>C3818+C3823+C3843+C3839+C3837+C3848</f>
        <v>8493500</v>
      </c>
      <c r="D3817" s="69">
        <f>D3818+D3823+D3843+D3839+D3837+D3848</f>
        <v>15803100</v>
      </c>
      <c r="E3817" s="70">
        <f t="shared" si="887"/>
        <v>186.06110555130394</v>
      </c>
    </row>
    <row r="3818" spans="1:5" s="16" customFormat="1" ht="19.5" x14ac:dyDescent="0.2">
      <c r="A3818" s="68">
        <v>411000</v>
      </c>
      <c r="B3818" s="53" t="s">
        <v>43</v>
      </c>
      <c r="C3818" s="69">
        <f t="shared" ref="C3818" si="897">SUM(C3819:C3822)</f>
        <v>4203700</v>
      </c>
      <c r="D3818" s="69">
        <f t="shared" ref="D3818" si="898">SUM(D3819:D3822)</f>
        <v>4559800</v>
      </c>
      <c r="E3818" s="70">
        <f t="shared" si="887"/>
        <v>108.47110878511788</v>
      </c>
    </row>
    <row r="3819" spans="1:5" s="16" customFormat="1" x14ac:dyDescent="0.2">
      <c r="A3819" s="48">
        <v>411100</v>
      </c>
      <c r="B3819" s="49" t="s">
        <v>44</v>
      </c>
      <c r="C3819" s="57">
        <v>3996700</v>
      </c>
      <c r="D3819" s="66">
        <v>4250000</v>
      </c>
      <c r="E3819" s="67">
        <f t="shared" si="887"/>
        <v>106.33772862611654</v>
      </c>
    </row>
    <row r="3820" spans="1:5" s="16" customFormat="1" ht="37.5" x14ac:dyDescent="0.2">
      <c r="A3820" s="48">
        <v>411200</v>
      </c>
      <c r="B3820" s="49" t="s">
        <v>45</v>
      </c>
      <c r="C3820" s="57">
        <v>120000</v>
      </c>
      <c r="D3820" s="66">
        <v>164800</v>
      </c>
      <c r="E3820" s="67">
        <f t="shared" si="887"/>
        <v>137.33333333333334</v>
      </c>
    </row>
    <row r="3821" spans="1:5" s="16" customFormat="1" ht="37.5" x14ac:dyDescent="0.2">
      <c r="A3821" s="48">
        <v>411300</v>
      </c>
      <c r="B3821" s="49" t="s">
        <v>46</v>
      </c>
      <c r="C3821" s="57">
        <v>40000</v>
      </c>
      <c r="D3821" s="66">
        <v>90000</v>
      </c>
      <c r="E3821" s="67">
        <f t="shared" si="887"/>
        <v>225</v>
      </c>
    </row>
    <row r="3822" spans="1:5" s="16" customFormat="1" x14ac:dyDescent="0.2">
      <c r="A3822" s="48">
        <v>411400</v>
      </c>
      <c r="B3822" s="49" t="s">
        <v>47</v>
      </c>
      <c r="C3822" s="57">
        <v>47000</v>
      </c>
      <c r="D3822" s="66">
        <v>55000</v>
      </c>
      <c r="E3822" s="67">
        <f t="shared" si="887"/>
        <v>117.02127659574468</v>
      </c>
    </row>
    <row r="3823" spans="1:5" s="16" customFormat="1" ht="19.5" x14ac:dyDescent="0.2">
      <c r="A3823" s="68">
        <v>412000</v>
      </c>
      <c r="B3823" s="59" t="s">
        <v>48</v>
      </c>
      <c r="C3823" s="69">
        <f>SUM(C3824:C3836)</f>
        <v>947300</v>
      </c>
      <c r="D3823" s="69">
        <f>SUM(D3824:D3836)</f>
        <v>885800</v>
      </c>
      <c r="E3823" s="70">
        <f t="shared" si="887"/>
        <v>93.507864456877442</v>
      </c>
    </row>
    <row r="3824" spans="1:5" s="16" customFormat="1" x14ac:dyDescent="0.2">
      <c r="A3824" s="48">
        <v>412100</v>
      </c>
      <c r="B3824" s="49" t="s">
        <v>49</v>
      </c>
      <c r="C3824" s="57">
        <v>20000</v>
      </c>
      <c r="D3824" s="66">
        <v>30000</v>
      </c>
      <c r="E3824" s="67">
        <f t="shared" si="887"/>
        <v>150</v>
      </c>
    </row>
    <row r="3825" spans="1:5" s="16" customFormat="1" ht="37.5" x14ac:dyDescent="0.2">
      <c r="A3825" s="48">
        <v>412200</v>
      </c>
      <c r="B3825" s="49" t="s">
        <v>50</v>
      </c>
      <c r="C3825" s="57">
        <v>212300</v>
      </c>
      <c r="D3825" s="66">
        <v>136000</v>
      </c>
      <c r="E3825" s="67">
        <f t="shared" si="887"/>
        <v>64.060292039566647</v>
      </c>
    </row>
    <row r="3826" spans="1:5" s="16" customFormat="1" x14ac:dyDescent="0.2">
      <c r="A3826" s="48">
        <v>412300</v>
      </c>
      <c r="B3826" s="49" t="s">
        <v>51</v>
      </c>
      <c r="C3826" s="57">
        <v>61999.999999999971</v>
      </c>
      <c r="D3826" s="66">
        <v>52000</v>
      </c>
      <c r="E3826" s="67">
        <f t="shared" si="887"/>
        <v>83.870967741935516</v>
      </c>
    </row>
    <row r="3827" spans="1:5" s="16" customFormat="1" x14ac:dyDescent="0.2">
      <c r="A3827" s="48">
        <v>412500</v>
      </c>
      <c r="B3827" s="49" t="s">
        <v>55</v>
      </c>
      <c r="C3827" s="57">
        <v>286000</v>
      </c>
      <c r="D3827" s="66">
        <v>150000</v>
      </c>
      <c r="E3827" s="67">
        <f t="shared" si="887"/>
        <v>52.447552447552447</v>
      </c>
    </row>
    <row r="3828" spans="1:5" s="16" customFormat="1" x14ac:dyDescent="0.2">
      <c r="A3828" s="48">
        <v>412600</v>
      </c>
      <c r="B3828" s="49" t="s">
        <v>56</v>
      </c>
      <c r="C3828" s="57">
        <v>170000</v>
      </c>
      <c r="D3828" s="66">
        <v>170000</v>
      </c>
      <c r="E3828" s="67">
        <f t="shared" si="887"/>
        <v>100</v>
      </c>
    </row>
    <row r="3829" spans="1:5" s="16" customFormat="1" x14ac:dyDescent="0.2">
      <c r="A3829" s="48">
        <v>412700</v>
      </c>
      <c r="B3829" s="49" t="s">
        <v>58</v>
      </c>
      <c r="C3829" s="57">
        <v>63000</v>
      </c>
      <c r="D3829" s="66">
        <v>250000</v>
      </c>
      <c r="E3829" s="67"/>
    </row>
    <row r="3830" spans="1:5" s="16" customFormat="1" x14ac:dyDescent="0.2">
      <c r="A3830" s="48">
        <v>412700</v>
      </c>
      <c r="B3830" s="49" t="s">
        <v>69</v>
      </c>
      <c r="C3830" s="57">
        <v>7000</v>
      </c>
      <c r="D3830" s="66">
        <v>7000</v>
      </c>
      <c r="E3830" s="67">
        <f t="shared" si="887"/>
        <v>100</v>
      </c>
    </row>
    <row r="3831" spans="1:5" s="16" customFormat="1" x14ac:dyDescent="0.2">
      <c r="A3831" s="48">
        <v>412900</v>
      </c>
      <c r="B3831" s="60" t="s">
        <v>74</v>
      </c>
      <c r="C3831" s="57">
        <v>13000</v>
      </c>
      <c r="D3831" s="66">
        <v>10000</v>
      </c>
      <c r="E3831" s="67">
        <f t="shared" si="887"/>
        <v>76.923076923076934</v>
      </c>
    </row>
    <row r="3832" spans="1:5" s="16" customFormat="1" x14ac:dyDescent="0.2">
      <c r="A3832" s="48">
        <v>412900</v>
      </c>
      <c r="B3832" s="60" t="s">
        <v>75</v>
      </c>
      <c r="C3832" s="57">
        <v>89000</v>
      </c>
      <c r="D3832" s="66">
        <v>55000</v>
      </c>
      <c r="E3832" s="67">
        <f t="shared" si="887"/>
        <v>61.797752808988761</v>
      </c>
    </row>
    <row r="3833" spans="1:5" s="16" customFormat="1" x14ac:dyDescent="0.2">
      <c r="A3833" s="48">
        <v>412900</v>
      </c>
      <c r="B3833" s="60" t="s">
        <v>76</v>
      </c>
      <c r="C3833" s="57">
        <v>5800</v>
      </c>
      <c r="D3833" s="66">
        <v>5800</v>
      </c>
      <c r="E3833" s="67">
        <f t="shared" ref="E3833:E3890" si="899">D3833/C3833*100</f>
        <v>100</v>
      </c>
    </row>
    <row r="3834" spans="1:5" s="16" customFormat="1" x14ac:dyDescent="0.2">
      <c r="A3834" s="48">
        <v>412900</v>
      </c>
      <c r="B3834" s="60" t="s">
        <v>77</v>
      </c>
      <c r="C3834" s="57">
        <v>10000.000000000004</v>
      </c>
      <c r="D3834" s="66">
        <v>9000</v>
      </c>
      <c r="E3834" s="67">
        <f t="shared" si="899"/>
        <v>89.999999999999972</v>
      </c>
    </row>
    <row r="3835" spans="1:5" s="16" customFormat="1" x14ac:dyDescent="0.2">
      <c r="A3835" s="48">
        <v>412900</v>
      </c>
      <c r="B3835" s="49" t="s">
        <v>78</v>
      </c>
      <c r="C3835" s="57">
        <v>8200</v>
      </c>
      <c r="D3835" s="66">
        <v>9000</v>
      </c>
      <c r="E3835" s="67">
        <f t="shared" si="899"/>
        <v>109.75609756097562</v>
      </c>
    </row>
    <row r="3836" spans="1:5" s="16" customFormat="1" x14ac:dyDescent="0.2">
      <c r="A3836" s="48">
        <v>412900</v>
      </c>
      <c r="B3836" s="49" t="s">
        <v>80</v>
      </c>
      <c r="C3836" s="57">
        <v>1000</v>
      </c>
      <c r="D3836" s="66">
        <v>2000</v>
      </c>
      <c r="E3836" s="67">
        <f t="shared" si="899"/>
        <v>200</v>
      </c>
    </row>
    <row r="3837" spans="1:5" s="71" customFormat="1" ht="19.5" x14ac:dyDescent="0.2">
      <c r="A3837" s="68">
        <v>413000</v>
      </c>
      <c r="B3837" s="59" t="s">
        <v>99</v>
      </c>
      <c r="C3837" s="69">
        <f>C3838</f>
        <v>500</v>
      </c>
      <c r="D3837" s="69">
        <f t="shared" ref="D3837" si="900">D3838</f>
        <v>500</v>
      </c>
      <c r="E3837" s="70">
        <f t="shared" si="899"/>
        <v>100</v>
      </c>
    </row>
    <row r="3838" spans="1:5" s="16" customFormat="1" x14ac:dyDescent="0.2">
      <c r="A3838" s="48">
        <v>413900</v>
      </c>
      <c r="B3838" s="49" t="s">
        <v>108</v>
      </c>
      <c r="C3838" s="57">
        <v>500</v>
      </c>
      <c r="D3838" s="66">
        <v>500</v>
      </c>
      <c r="E3838" s="67">
        <f t="shared" si="899"/>
        <v>100</v>
      </c>
    </row>
    <row r="3839" spans="1:5" s="71" customFormat="1" ht="19.5" x14ac:dyDescent="0.2">
      <c r="A3839" s="68">
        <v>414000</v>
      </c>
      <c r="B3839" s="59" t="s">
        <v>109</v>
      </c>
      <c r="C3839" s="69">
        <f>SUM(C3840:C3842)</f>
        <v>2000000</v>
      </c>
      <c r="D3839" s="69">
        <f t="shared" ref="D3839" si="901">SUM(D3840:D3842)</f>
        <v>8715000</v>
      </c>
      <c r="E3839" s="70"/>
    </row>
    <row r="3840" spans="1:5" s="16" customFormat="1" x14ac:dyDescent="0.2">
      <c r="A3840" s="48">
        <v>414100</v>
      </c>
      <c r="B3840" s="49" t="s">
        <v>114</v>
      </c>
      <c r="C3840" s="57">
        <v>1900000</v>
      </c>
      <c r="D3840" s="66">
        <v>8115000</v>
      </c>
      <c r="E3840" s="67"/>
    </row>
    <row r="3841" spans="1:5" s="16" customFormat="1" x14ac:dyDescent="0.2">
      <c r="A3841" s="48">
        <v>414100</v>
      </c>
      <c r="B3841" s="49" t="s">
        <v>664</v>
      </c>
      <c r="C3841" s="57">
        <v>0</v>
      </c>
      <c r="D3841" s="66">
        <v>500000</v>
      </c>
      <c r="E3841" s="67">
        <v>0</v>
      </c>
    </row>
    <row r="3842" spans="1:5" s="16" customFormat="1" x14ac:dyDescent="0.2">
      <c r="A3842" s="48">
        <v>414100</v>
      </c>
      <c r="B3842" s="49" t="s">
        <v>115</v>
      </c>
      <c r="C3842" s="57">
        <v>100000</v>
      </c>
      <c r="D3842" s="66">
        <v>100000</v>
      </c>
      <c r="E3842" s="67">
        <f t="shared" si="899"/>
        <v>100</v>
      </c>
    </row>
    <row r="3843" spans="1:5" s="73" customFormat="1" ht="19.5" x14ac:dyDescent="0.2">
      <c r="A3843" s="68">
        <v>415000</v>
      </c>
      <c r="B3843" s="59" t="s">
        <v>123</v>
      </c>
      <c r="C3843" s="69">
        <f>SUM(C3844:C3847)</f>
        <v>1330000</v>
      </c>
      <c r="D3843" s="69">
        <f>SUM(D3844:D3847)</f>
        <v>1630000</v>
      </c>
      <c r="E3843" s="70">
        <f t="shared" si="899"/>
        <v>122.55639097744361</v>
      </c>
    </row>
    <row r="3844" spans="1:5" s="16" customFormat="1" x14ac:dyDescent="0.2">
      <c r="A3844" s="48">
        <v>415200</v>
      </c>
      <c r="B3844" s="49" t="s">
        <v>153</v>
      </c>
      <c r="C3844" s="57">
        <v>350000</v>
      </c>
      <c r="D3844" s="66">
        <v>500000</v>
      </c>
      <c r="E3844" s="67">
        <f t="shared" si="899"/>
        <v>142.85714285714286</v>
      </c>
    </row>
    <row r="3845" spans="1:5" s="16" customFormat="1" x14ac:dyDescent="0.2">
      <c r="A3845" s="48">
        <v>415200</v>
      </c>
      <c r="B3845" s="49" t="s">
        <v>154</v>
      </c>
      <c r="C3845" s="57">
        <v>30000</v>
      </c>
      <c r="D3845" s="66">
        <v>30000</v>
      </c>
      <c r="E3845" s="67">
        <f t="shared" si="899"/>
        <v>100</v>
      </c>
    </row>
    <row r="3846" spans="1:5" s="16" customFormat="1" x14ac:dyDescent="0.2">
      <c r="A3846" s="48">
        <v>415200</v>
      </c>
      <c r="B3846" s="49" t="s">
        <v>155</v>
      </c>
      <c r="C3846" s="57">
        <v>600000</v>
      </c>
      <c r="D3846" s="66">
        <v>600000</v>
      </c>
      <c r="E3846" s="67">
        <f t="shared" si="899"/>
        <v>100</v>
      </c>
    </row>
    <row r="3847" spans="1:5" s="16" customFormat="1" x14ac:dyDescent="0.2">
      <c r="A3847" s="48">
        <v>415200</v>
      </c>
      <c r="B3847" s="49" t="s">
        <v>156</v>
      </c>
      <c r="C3847" s="57">
        <v>350000</v>
      </c>
      <c r="D3847" s="66">
        <v>500000</v>
      </c>
      <c r="E3847" s="67">
        <f t="shared" si="899"/>
        <v>142.85714285714286</v>
      </c>
    </row>
    <row r="3848" spans="1:5" s="71" customFormat="1" ht="39" x14ac:dyDescent="0.2">
      <c r="A3848" s="68">
        <v>418000</v>
      </c>
      <c r="B3848" s="59" t="s">
        <v>214</v>
      </c>
      <c r="C3848" s="69">
        <f>C3849+C3850</f>
        <v>12000</v>
      </c>
      <c r="D3848" s="69">
        <f t="shared" ref="D3848" si="902">D3849+D3850</f>
        <v>12000</v>
      </c>
      <c r="E3848" s="70">
        <f t="shared" si="899"/>
        <v>100</v>
      </c>
    </row>
    <row r="3849" spans="1:5" s="16" customFormat="1" x14ac:dyDescent="0.2">
      <c r="A3849" s="48">
        <v>418200</v>
      </c>
      <c r="B3849" s="49" t="s">
        <v>215</v>
      </c>
      <c r="C3849" s="57">
        <v>7000</v>
      </c>
      <c r="D3849" s="66">
        <v>7000</v>
      </c>
      <c r="E3849" s="67">
        <f t="shared" si="899"/>
        <v>100</v>
      </c>
    </row>
    <row r="3850" spans="1:5" s="16" customFormat="1" x14ac:dyDescent="0.2">
      <c r="A3850" s="48">
        <v>418400</v>
      </c>
      <c r="B3850" s="49" t="s">
        <v>216</v>
      </c>
      <c r="C3850" s="57">
        <v>5000</v>
      </c>
      <c r="D3850" s="66">
        <v>5000</v>
      </c>
      <c r="E3850" s="67">
        <f t="shared" si="899"/>
        <v>100</v>
      </c>
    </row>
    <row r="3851" spans="1:5" s="73" customFormat="1" ht="19.5" x14ac:dyDescent="0.2">
      <c r="A3851" s="68">
        <v>480000</v>
      </c>
      <c r="B3851" s="59" t="s">
        <v>218</v>
      </c>
      <c r="C3851" s="69">
        <f>C3852</f>
        <v>10700000</v>
      </c>
      <c r="D3851" s="69">
        <f t="shared" ref="D3851" si="903">D3852</f>
        <v>10700000</v>
      </c>
      <c r="E3851" s="70">
        <f t="shared" si="899"/>
        <v>100</v>
      </c>
    </row>
    <row r="3852" spans="1:5" s="73" customFormat="1" ht="19.5" x14ac:dyDescent="0.2">
      <c r="A3852" s="68">
        <v>488000</v>
      </c>
      <c r="B3852" s="59" t="s">
        <v>29</v>
      </c>
      <c r="C3852" s="69">
        <f t="shared" ref="C3852" si="904">SUM(C3853:C3855)</f>
        <v>10700000</v>
      </c>
      <c r="D3852" s="69">
        <f>SUM(D3853:D3855)</f>
        <v>10700000</v>
      </c>
      <c r="E3852" s="70">
        <f t="shared" si="899"/>
        <v>100</v>
      </c>
    </row>
    <row r="3853" spans="1:5" s="16" customFormat="1" ht="37.5" x14ac:dyDescent="0.2">
      <c r="A3853" s="48">
        <v>488100</v>
      </c>
      <c r="B3853" s="49" t="s">
        <v>260</v>
      </c>
      <c r="C3853" s="57">
        <v>600000.00000000012</v>
      </c>
      <c r="D3853" s="66">
        <v>300000</v>
      </c>
      <c r="E3853" s="67">
        <f t="shared" si="899"/>
        <v>49.999999999999986</v>
      </c>
    </row>
    <row r="3854" spans="1:5" s="16" customFormat="1" x14ac:dyDescent="0.2">
      <c r="A3854" s="48">
        <v>488100</v>
      </c>
      <c r="B3854" s="49" t="s">
        <v>261</v>
      </c>
      <c r="C3854" s="57">
        <v>9700000</v>
      </c>
      <c r="D3854" s="66">
        <v>10000000</v>
      </c>
      <c r="E3854" s="67">
        <f t="shared" si="899"/>
        <v>103.09278350515463</v>
      </c>
    </row>
    <row r="3855" spans="1:5" s="16" customFormat="1" x14ac:dyDescent="0.2">
      <c r="A3855" s="48">
        <v>488100</v>
      </c>
      <c r="B3855" s="49" t="s">
        <v>631</v>
      </c>
      <c r="C3855" s="57">
        <v>400000</v>
      </c>
      <c r="D3855" s="66">
        <v>400000</v>
      </c>
      <c r="E3855" s="67">
        <f t="shared" si="899"/>
        <v>100</v>
      </c>
    </row>
    <row r="3856" spans="1:5" s="16" customFormat="1" ht="19.5" x14ac:dyDescent="0.2">
      <c r="A3856" s="68">
        <v>510000</v>
      </c>
      <c r="B3856" s="59" t="s">
        <v>271</v>
      </c>
      <c r="C3856" s="69">
        <f t="shared" ref="C3856" si="905">C3857+C3860</f>
        <v>651999.99999999988</v>
      </c>
      <c r="D3856" s="69">
        <f t="shared" ref="D3856" si="906">D3857+D3860</f>
        <v>240000</v>
      </c>
      <c r="E3856" s="70">
        <f t="shared" si="899"/>
        <v>36.809815950920246</v>
      </c>
    </row>
    <row r="3857" spans="1:5" s="16" customFormat="1" ht="19.5" x14ac:dyDescent="0.2">
      <c r="A3857" s="68">
        <v>511000</v>
      </c>
      <c r="B3857" s="59" t="s">
        <v>272</v>
      </c>
      <c r="C3857" s="69">
        <f t="shared" ref="C3857" si="907">SUM(C3858:C3859)</f>
        <v>616999.99999999988</v>
      </c>
      <c r="D3857" s="69">
        <f t="shared" ref="D3857" si="908">SUM(D3858:D3859)</f>
        <v>205000</v>
      </c>
      <c r="E3857" s="70">
        <f t="shared" si="899"/>
        <v>33.225283630470024</v>
      </c>
    </row>
    <row r="3858" spans="1:5" s="16" customFormat="1" x14ac:dyDescent="0.2">
      <c r="A3858" s="48">
        <v>511300</v>
      </c>
      <c r="B3858" s="49" t="s">
        <v>275</v>
      </c>
      <c r="C3858" s="57">
        <v>610999.99999999988</v>
      </c>
      <c r="D3858" s="66">
        <v>200000</v>
      </c>
      <c r="E3858" s="67">
        <f t="shared" si="899"/>
        <v>32.733224222585932</v>
      </c>
    </row>
    <row r="3859" spans="1:5" s="16" customFormat="1" x14ac:dyDescent="0.2">
      <c r="A3859" s="48">
        <v>511700</v>
      </c>
      <c r="B3859" s="49" t="s">
        <v>278</v>
      </c>
      <c r="C3859" s="57">
        <v>6000</v>
      </c>
      <c r="D3859" s="66">
        <v>5000</v>
      </c>
      <c r="E3859" s="67">
        <f t="shared" si="899"/>
        <v>83.333333333333343</v>
      </c>
    </row>
    <row r="3860" spans="1:5" s="71" customFormat="1" ht="19.5" x14ac:dyDescent="0.2">
      <c r="A3860" s="68">
        <v>516000</v>
      </c>
      <c r="B3860" s="59" t="s">
        <v>284</v>
      </c>
      <c r="C3860" s="69">
        <f>C3861</f>
        <v>35000</v>
      </c>
      <c r="D3860" s="69">
        <f t="shared" ref="D3860" si="909">D3861</f>
        <v>35000</v>
      </c>
      <c r="E3860" s="70">
        <f t="shared" si="899"/>
        <v>100</v>
      </c>
    </row>
    <row r="3861" spans="1:5" s="16" customFormat="1" x14ac:dyDescent="0.2">
      <c r="A3861" s="48">
        <v>516100</v>
      </c>
      <c r="B3861" s="49" t="s">
        <v>284</v>
      </c>
      <c r="C3861" s="57">
        <v>35000</v>
      </c>
      <c r="D3861" s="66">
        <v>35000</v>
      </c>
      <c r="E3861" s="67">
        <f t="shared" si="899"/>
        <v>100</v>
      </c>
    </row>
    <row r="3862" spans="1:5" s="71" customFormat="1" ht="19.5" x14ac:dyDescent="0.2">
      <c r="A3862" s="68">
        <v>610000</v>
      </c>
      <c r="B3862" s="59" t="s">
        <v>289</v>
      </c>
      <c r="C3862" s="69">
        <f>C3863</f>
        <v>200000</v>
      </c>
      <c r="D3862" s="69">
        <f>D3863</f>
        <v>300000</v>
      </c>
      <c r="E3862" s="70">
        <f t="shared" si="899"/>
        <v>150</v>
      </c>
    </row>
    <row r="3863" spans="1:5" s="71" customFormat="1" ht="39" x14ac:dyDescent="0.2">
      <c r="A3863" s="68">
        <v>618000</v>
      </c>
      <c r="B3863" s="59" t="s">
        <v>292</v>
      </c>
      <c r="C3863" s="69">
        <f>C3864</f>
        <v>200000</v>
      </c>
      <c r="D3863" s="69">
        <f t="shared" ref="D3863" si="910">D3864</f>
        <v>300000</v>
      </c>
      <c r="E3863" s="70">
        <f t="shared" si="899"/>
        <v>150</v>
      </c>
    </row>
    <row r="3864" spans="1:5" s="16" customFormat="1" x14ac:dyDescent="0.2">
      <c r="A3864" s="48">
        <v>618100</v>
      </c>
      <c r="B3864" s="49" t="s">
        <v>293</v>
      </c>
      <c r="C3864" s="57">
        <v>200000</v>
      </c>
      <c r="D3864" s="66">
        <v>300000</v>
      </c>
      <c r="E3864" s="67">
        <f t="shared" si="899"/>
        <v>150</v>
      </c>
    </row>
    <row r="3865" spans="1:5" s="71" customFormat="1" ht="19.5" x14ac:dyDescent="0.2">
      <c r="A3865" s="68">
        <v>630000</v>
      </c>
      <c r="B3865" s="59" t="s">
        <v>305</v>
      </c>
      <c r="C3865" s="69">
        <f>C3868+C3866</f>
        <v>45000</v>
      </c>
      <c r="D3865" s="69">
        <f>D3868+D3866</f>
        <v>210000</v>
      </c>
      <c r="E3865" s="70"/>
    </row>
    <row r="3866" spans="1:5" s="71" customFormat="1" ht="19.5" x14ac:dyDescent="0.2">
      <c r="A3866" s="68">
        <v>631000</v>
      </c>
      <c r="B3866" s="59" t="s">
        <v>306</v>
      </c>
      <c r="C3866" s="69">
        <f>C3867</f>
        <v>5000</v>
      </c>
      <c r="D3866" s="69">
        <f>D3867</f>
        <v>10000</v>
      </c>
      <c r="E3866" s="70">
        <f t="shared" si="899"/>
        <v>200</v>
      </c>
    </row>
    <row r="3867" spans="1:5" s="16" customFormat="1" x14ac:dyDescent="0.2">
      <c r="A3867" s="74">
        <v>631200</v>
      </c>
      <c r="B3867" s="49" t="s">
        <v>308</v>
      </c>
      <c r="C3867" s="57">
        <v>5000</v>
      </c>
      <c r="D3867" s="66">
        <v>10000</v>
      </c>
      <c r="E3867" s="67">
        <f t="shared" si="899"/>
        <v>200</v>
      </c>
    </row>
    <row r="3868" spans="1:5" s="71" customFormat="1" ht="19.5" x14ac:dyDescent="0.2">
      <c r="A3868" s="68">
        <v>638000</v>
      </c>
      <c r="B3868" s="59" t="s">
        <v>314</v>
      </c>
      <c r="C3868" s="69">
        <f>C3869</f>
        <v>40000</v>
      </c>
      <c r="D3868" s="69">
        <f t="shared" ref="D3868" si="911">D3869</f>
        <v>200000</v>
      </c>
      <c r="E3868" s="70"/>
    </row>
    <row r="3869" spans="1:5" s="16" customFormat="1" x14ac:dyDescent="0.2">
      <c r="A3869" s="48">
        <v>638100</v>
      </c>
      <c r="B3869" s="49" t="s">
        <v>315</v>
      </c>
      <c r="C3869" s="57">
        <v>40000</v>
      </c>
      <c r="D3869" s="66">
        <v>200000</v>
      </c>
      <c r="E3869" s="67"/>
    </row>
    <row r="3870" spans="1:5" s="16" customFormat="1" x14ac:dyDescent="0.2">
      <c r="A3870" s="77"/>
      <c r="B3870" s="63" t="s">
        <v>324</v>
      </c>
      <c r="C3870" s="75">
        <f>C3817+C3851+C3856+C3862+C3865</f>
        <v>20090500</v>
      </c>
      <c r="D3870" s="75">
        <f>D3817+D3851+D3856+D3862+D3865</f>
        <v>27253100</v>
      </c>
      <c r="E3870" s="76">
        <f t="shared" si="899"/>
        <v>135.65167616535177</v>
      </c>
    </row>
    <row r="3871" spans="1:5" s="16" customFormat="1" x14ac:dyDescent="0.2">
      <c r="A3871" s="45"/>
      <c r="B3871" s="33"/>
      <c r="C3871" s="66"/>
      <c r="D3871" s="66"/>
      <c r="E3871" s="67"/>
    </row>
    <row r="3872" spans="1:5" s="16" customFormat="1" ht="19.5" x14ac:dyDescent="0.2">
      <c r="A3872" s="48" t="s">
        <v>536</v>
      </c>
      <c r="B3872" s="59"/>
      <c r="C3872" s="66"/>
      <c r="D3872" s="66"/>
      <c r="E3872" s="67"/>
    </row>
    <row r="3873" spans="1:5" s="16" customFormat="1" ht="19.5" x14ac:dyDescent="0.2">
      <c r="A3873" s="48" t="s">
        <v>534</v>
      </c>
      <c r="B3873" s="59"/>
      <c r="C3873" s="66"/>
      <c r="D3873" s="66"/>
      <c r="E3873" s="67"/>
    </row>
    <row r="3874" spans="1:5" s="16" customFormat="1" ht="19.5" x14ac:dyDescent="0.2">
      <c r="A3874" s="48" t="s">
        <v>435</v>
      </c>
      <c r="B3874" s="59"/>
      <c r="C3874" s="66"/>
      <c r="D3874" s="66"/>
      <c r="E3874" s="67"/>
    </row>
    <row r="3875" spans="1:5" s="16" customFormat="1" ht="19.5" x14ac:dyDescent="0.2">
      <c r="A3875" s="48" t="s">
        <v>323</v>
      </c>
      <c r="B3875" s="59"/>
      <c r="C3875" s="66"/>
      <c r="D3875" s="66"/>
      <c r="E3875" s="67"/>
    </row>
    <row r="3876" spans="1:5" s="16" customFormat="1" x14ac:dyDescent="0.2">
      <c r="A3876" s="48"/>
      <c r="B3876" s="50"/>
      <c r="C3876" s="34"/>
      <c r="D3876" s="34"/>
      <c r="E3876" s="51"/>
    </row>
    <row r="3877" spans="1:5" s="16" customFormat="1" ht="19.5" x14ac:dyDescent="0.2">
      <c r="A3877" s="68">
        <v>410000</v>
      </c>
      <c r="B3877" s="53" t="s">
        <v>42</v>
      </c>
      <c r="C3877" s="69">
        <f>C3878+C3883+C3894</f>
        <v>1747700</v>
      </c>
      <c r="D3877" s="69">
        <f>D3878+D3883+D3894</f>
        <v>1873400</v>
      </c>
      <c r="E3877" s="70">
        <f t="shared" si="899"/>
        <v>107.19230989300223</v>
      </c>
    </row>
    <row r="3878" spans="1:5" s="16" customFormat="1" ht="19.5" x14ac:dyDescent="0.2">
      <c r="A3878" s="68">
        <v>411000</v>
      </c>
      <c r="B3878" s="53" t="s">
        <v>43</v>
      </c>
      <c r="C3878" s="69">
        <f t="shared" ref="C3878" si="912">SUM(C3879:C3882)</f>
        <v>1522200</v>
      </c>
      <c r="D3878" s="69">
        <f t="shared" ref="D3878" si="913">SUM(D3879:D3882)</f>
        <v>1645400</v>
      </c>
      <c r="E3878" s="70">
        <f t="shared" si="899"/>
        <v>108.09354881093154</v>
      </c>
    </row>
    <row r="3879" spans="1:5" s="16" customFormat="1" x14ac:dyDescent="0.2">
      <c r="A3879" s="48">
        <v>411100</v>
      </c>
      <c r="B3879" s="49" t="s">
        <v>44</v>
      </c>
      <c r="C3879" s="57">
        <v>1429500</v>
      </c>
      <c r="D3879" s="66">
        <v>1565000</v>
      </c>
      <c r="E3879" s="67">
        <f t="shared" si="899"/>
        <v>109.47883875480937</v>
      </c>
    </row>
    <row r="3880" spans="1:5" s="16" customFormat="1" ht="37.5" x14ac:dyDescent="0.2">
      <c r="A3880" s="48">
        <v>411200</v>
      </c>
      <c r="B3880" s="49" t="s">
        <v>45</v>
      </c>
      <c r="C3880" s="57">
        <v>25600</v>
      </c>
      <c r="D3880" s="66">
        <v>48000</v>
      </c>
      <c r="E3880" s="67">
        <f t="shared" si="899"/>
        <v>187.5</v>
      </c>
    </row>
    <row r="3881" spans="1:5" s="16" customFormat="1" ht="37.5" x14ac:dyDescent="0.2">
      <c r="A3881" s="48">
        <v>411300</v>
      </c>
      <c r="B3881" s="49" t="s">
        <v>46</v>
      </c>
      <c r="C3881" s="57">
        <v>42500</v>
      </c>
      <c r="D3881" s="66">
        <v>22000</v>
      </c>
      <c r="E3881" s="67">
        <f t="shared" si="899"/>
        <v>51.764705882352949</v>
      </c>
    </row>
    <row r="3882" spans="1:5" s="16" customFormat="1" x14ac:dyDescent="0.2">
      <c r="A3882" s="48">
        <v>411400</v>
      </c>
      <c r="B3882" s="49" t="s">
        <v>47</v>
      </c>
      <c r="C3882" s="57">
        <v>24600</v>
      </c>
      <c r="D3882" s="66">
        <v>10400</v>
      </c>
      <c r="E3882" s="67">
        <f t="shared" si="899"/>
        <v>42.276422764227647</v>
      </c>
    </row>
    <row r="3883" spans="1:5" s="16" customFormat="1" ht="19.5" x14ac:dyDescent="0.2">
      <c r="A3883" s="68">
        <v>412000</v>
      </c>
      <c r="B3883" s="59" t="s">
        <v>48</v>
      </c>
      <c r="C3883" s="69">
        <f>SUM(C3884:C3893)</f>
        <v>224999.99999999994</v>
      </c>
      <c r="D3883" s="69">
        <f>SUM(D3884:D3893)</f>
        <v>228000</v>
      </c>
      <c r="E3883" s="70">
        <f t="shared" si="899"/>
        <v>101.33333333333337</v>
      </c>
    </row>
    <row r="3884" spans="1:5" s="16" customFormat="1" x14ac:dyDescent="0.2">
      <c r="A3884" s="48">
        <v>412100</v>
      </c>
      <c r="B3884" s="49" t="s">
        <v>49</v>
      </c>
      <c r="C3884" s="57">
        <v>3300</v>
      </c>
      <c r="D3884" s="66">
        <v>3500</v>
      </c>
      <c r="E3884" s="67">
        <f t="shared" si="899"/>
        <v>106.06060606060606</v>
      </c>
    </row>
    <row r="3885" spans="1:5" s="16" customFormat="1" ht="37.5" x14ac:dyDescent="0.2">
      <c r="A3885" s="48">
        <v>412200</v>
      </c>
      <c r="B3885" s="49" t="s">
        <v>50</v>
      </c>
      <c r="C3885" s="57">
        <v>74200</v>
      </c>
      <c r="D3885" s="66">
        <v>80000</v>
      </c>
      <c r="E3885" s="67">
        <f t="shared" si="899"/>
        <v>107.81671159029649</v>
      </c>
    </row>
    <row r="3886" spans="1:5" s="16" customFormat="1" x14ac:dyDescent="0.2">
      <c r="A3886" s="48">
        <v>412300</v>
      </c>
      <c r="B3886" s="49" t="s">
        <v>51</v>
      </c>
      <c r="C3886" s="57">
        <v>10000</v>
      </c>
      <c r="D3886" s="66">
        <v>10000</v>
      </c>
      <c r="E3886" s="67">
        <f t="shared" si="899"/>
        <v>100</v>
      </c>
    </row>
    <row r="3887" spans="1:5" s="16" customFormat="1" x14ac:dyDescent="0.2">
      <c r="A3887" s="48">
        <v>412400</v>
      </c>
      <c r="B3887" s="49" t="s">
        <v>53</v>
      </c>
      <c r="C3887" s="57">
        <v>6000</v>
      </c>
      <c r="D3887" s="66">
        <v>2000</v>
      </c>
      <c r="E3887" s="67">
        <f t="shared" si="899"/>
        <v>33.333333333333329</v>
      </c>
    </row>
    <row r="3888" spans="1:5" s="16" customFormat="1" x14ac:dyDescent="0.2">
      <c r="A3888" s="48">
        <v>412500</v>
      </c>
      <c r="B3888" s="49" t="s">
        <v>55</v>
      </c>
      <c r="C3888" s="57">
        <v>88800</v>
      </c>
      <c r="D3888" s="66">
        <v>90000</v>
      </c>
      <c r="E3888" s="67">
        <f t="shared" si="899"/>
        <v>101.35135135135135</v>
      </c>
    </row>
    <row r="3889" spans="1:5" s="16" customFormat="1" x14ac:dyDescent="0.2">
      <c r="A3889" s="48">
        <v>412600</v>
      </c>
      <c r="B3889" s="49" t="s">
        <v>56</v>
      </c>
      <c r="C3889" s="57">
        <v>17299.999999999956</v>
      </c>
      <c r="D3889" s="66">
        <v>17500</v>
      </c>
      <c r="E3889" s="67">
        <f t="shared" si="899"/>
        <v>101.15606936416211</v>
      </c>
    </row>
    <row r="3890" spans="1:5" s="16" customFormat="1" x14ac:dyDescent="0.2">
      <c r="A3890" s="48">
        <v>412700</v>
      </c>
      <c r="B3890" s="49" t="s">
        <v>58</v>
      </c>
      <c r="C3890" s="57">
        <v>8900.0000000000036</v>
      </c>
      <c r="D3890" s="66">
        <v>9000</v>
      </c>
      <c r="E3890" s="67">
        <f t="shared" si="899"/>
        <v>101.12359550561794</v>
      </c>
    </row>
    <row r="3891" spans="1:5" s="16" customFormat="1" x14ac:dyDescent="0.2">
      <c r="A3891" s="48">
        <v>412900</v>
      </c>
      <c r="B3891" s="60" t="s">
        <v>74</v>
      </c>
      <c r="C3891" s="57">
        <v>1000</v>
      </c>
      <c r="D3891" s="66">
        <v>1000</v>
      </c>
      <c r="E3891" s="67">
        <f t="shared" ref="E3891:E3946" si="914">D3891/C3891*100</f>
        <v>100</v>
      </c>
    </row>
    <row r="3892" spans="1:5" s="16" customFormat="1" x14ac:dyDescent="0.2">
      <c r="A3892" s="48">
        <v>412900</v>
      </c>
      <c r="B3892" s="60" t="s">
        <v>75</v>
      </c>
      <c r="C3892" s="57">
        <v>14499.999999999998</v>
      </c>
      <c r="D3892" s="66">
        <v>14000</v>
      </c>
      <c r="E3892" s="67">
        <f t="shared" si="914"/>
        <v>96.551724137931046</v>
      </c>
    </row>
    <row r="3893" spans="1:5" s="16" customFormat="1" x14ac:dyDescent="0.2">
      <c r="A3893" s="48">
        <v>412900</v>
      </c>
      <c r="B3893" s="60" t="s">
        <v>77</v>
      </c>
      <c r="C3893" s="57">
        <v>1000</v>
      </c>
      <c r="D3893" s="66">
        <v>1000</v>
      </c>
      <c r="E3893" s="67">
        <f t="shared" si="914"/>
        <v>100</v>
      </c>
    </row>
    <row r="3894" spans="1:5" s="71" customFormat="1" ht="19.5" x14ac:dyDescent="0.2">
      <c r="A3894" s="68">
        <v>413000</v>
      </c>
      <c r="B3894" s="59" t="s">
        <v>99</v>
      </c>
      <c r="C3894" s="69">
        <f>C3895</f>
        <v>500</v>
      </c>
      <c r="D3894" s="69">
        <f t="shared" ref="D3894" si="915">D3895</f>
        <v>0</v>
      </c>
      <c r="E3894" s="70">
        <f t="shared" si="914"/>
        <v>0</v>
      </c>
    </row>
    <row r="3895" spans="1:5" s="16" customFormat="1" x14ac:dyDescent="0.2">
      <c r="A3895" s="48">
        <v>413900</v>
      </c>
      <c r="B3895" s="49" t="s">
        <v>108</v>
      </c>
      <c r="C3895" s="57">
        <v>500</v>
      </c>
      <c r="D3895" s="66">
        <v>0</v>
      </c>
      <c r="E3895" s="67">
        <f t="shared" si="914"/>
        <v>0</v>
      </c>
    </row>
    <row r="3896" spans="1:5" s="16" customFormat="1" ht="19.5" x14ac:dyDescent="0.2">
      <c r="A3896" s="68">
        <v>510000</v>
      </c>
      <c r="B3896" s="59" t="s">
        <v>271</v>
      </c>
      <c r="C3896" s="69">
        <f>C3903+C3897+C3901+C3905</f>
        <v>108200</v>
      </c>
      <c r="D3896" s="69">
        <f>D3903+D3897+D3901+D3905</f>
        <v>53000</v>
      </c>
      <c r="E3896" s="70">
        <f t="shared" si="914"/>
        <v>48.983364140480589</v>
      </c>
    </row>
    <row r="3897" spans="1:5" s="71" customFormat="1" ht="19.5" x14ac:dyDescent="0.2">
      <c r="A3897" s="68">
        <v>511000</v>
      </c>
      <c r="B3897" s="59" t="s">
        <v>272</v>
      </c>
      <c r="C3897" s="69">
        <f>SUM(C3898:C3900)</f>
        <v>102700</v>
      </c>
      <c r="D3897" s="69">
        <f>SUM(D3898:D3900)</f>
        <v>51000</v>
      </c>
      <c r="E3897" s="70">
        <f t="shared" si="914"/>
        <v>49.659201557935731</v>
      </c>
    </row>
    <row r="3898" spans="1:5" s="16" customFormat="1" x14ac:dyDescent="0.2">
      <c r="A3898" s="74">
        <v>511100</v>
      </c>
      <c r="B3898" s="49" t="s">
        <v>273</v>
      </c>
      <c r="C3898" s="57">
        <v>3000</v>
      </c>
      <c r="D3898" s="66">
        <v>4000</v>
      </c>
      <c r="E3898" s="67">
        <f t="shared" si="914"/>
        <v>133.33333333333331</v>
      </c>
    </row>
    <row r="3899" spans="1:5" s="16" customFormat="1" ht="18.75" customHeight="1" x14ac:dyDescent="0.2">
      <c r="A3899" s="74">
        <v>511200</v>
      </c>
      <c r="B3899" s="49" t="s">
        <v>274</v>
      </c>
      <c r="C3899" s="57">
        <v>2000</v>
      </c>
      <c r="D3899" s="66">
        <v>2000</v>
      </c>
      <c r="E3899" s="67">
        <f t="shared" si="914"/>
        <v>100</v>
      </c>
    </row>
    <row r="3900" spans="1:5" s="16" customFormat="1" x14ac:dyDescent="0.2">
      <c r="A3900" s="48">
        <v>511300</v>
      </c>
      <c r="B3900" s="49" t="s">
        <v>275</v>
      </c>
      <c r="C3900" s="57">
        <v>97700</v>
      </c>
      <c r="D3900" s="66">
        <v>45000</v>
      </c>
      <c r="E3900" s="67">
        <f t="shared" si="914"/>
        <v>46.059365404298873</v>
      </c>
    </row>
    <row r="3901" spans="1:5" s="71" customFormat="1" ht="19.5" x14ac:dyDescent="0.2">
      <c r="A3901" s="68">
        <v>513000</v>
      </c>
      <c r="B3901" s="59" t="s">
        <v>279</v>
      </c>
      <c r="C3901" s="69">
        <f>C3902</f>
        <v>2000</v>
      </c>
      <c r="D3901" s="69">
        <f t="shared" ref="D3901" si="916">D3902</f>
        <v>0</v>
      </c>
      <c r="E3901" s="70">
        <f t="shared" si="914"/>
        <v>0</v>
      </c>
    </row>
    <row r="3902" spans="1:5" s="16" customFormat="1" x14ac:dyDescent="0.2">
      <c r="A3902" s="48">
        <v>513700</v>
      </c>
      <c r="B3902" s="49" t="s">
        <v>281</v>
      </c>
      <c r="C3902" s="57">
        <v>2000</v>
      </c>
      <c r="D3902" s="66">
        <v>0</v>
      </c>
      <c r="E3902" s="67">
        <f t="shared" si="914"/>
        <v>0</v>
      </c>
    </row>
    <row r="3903" spans="1:5" s="16" customFormat="1" ht="19.5" x14ac:dyDescent="0.2">
      <c r="A3903" s="68">
        <v>516000</v>
      </c>
      <c r="B3903" s="59" t="s">
        <v>284</v>
      </c>
      <c r="C3903" s="69">
        <f>C3904</f>
        <v>2500.0000000000005</v>
      </c>
      <c r="D3903" s="69">
        <f t="shared" ref="D3903" si="917">D3904</f>
        <v>2000</v>
      </c>
      <c r="E3903" s="70">
        <f t="shared" si="914"/>
        <v>79.999999999999986</v>
      </c>
    </row>
    <row r="3904" spans="1:5" s="16" customFormat="1" x14ac:dyDescent="0.2">
      <c r="A3904" s="48">
        <v>516100</v>
      </c>
      <c r="B3904" s="49" t="s">
        <v>284</v>
      </c>
      <c r="C3904" s="57">
        <v>2500.0000000000005</v>
      </c>
      <c r="D3904" s="66">
        <v>2000</v>
      </c>
      <c r="E3904" s="67">
        <f t="shared" si="914"/>
        <v>79.999999999999986</v>
      </c>
    </row>
    <row r="3905" spans="1:5" s="71" customFormat="1" ht="19.5" x14ac:dyDescent="0.2">
      <c r="A3905" s="68">
        <v>518000</v>
      </c>
      <c r="B3905" s="59" t="s">
        <v>285</v>
      </c>
      <c r="C3905" s="69">
        <f>C3906</f>
        <v>1000</v>
      </c>
      <c r="D3905" s="69">
        <f t="shared" ref="D3905" si="918">D3906</f>
        <v>0</v>
      </c>
      <c r="E3905" s="70">
        <f t="shared" si="914"/>
        <v>0</v>
      </c>
    </row>
    <row r="3906" spans="1:5" s="16" customFormat="1" x14ac:dyDescent="0.2">
      <c r="A3906" s="74">
        <v>518100</v>
      </c>
      <c r="B3906" s="49" t="s">
        <v>285</v>
      </c>
      <c r="C3906" s="57">
        <v>1000</v>
      </c>
      <c r="D3906" s="66">
        <v>0</v>
      </c>
      <c r="E3906" s="67">
        <f t="shared" si="914"/>
        <v>0</v>
      </c>
    </row>
    <row r="3907" spans="1:5" s="71" customFormat="1" ht="19.5" x14ac:dyDescent="0.2">
      <c r="A3907" s="68">
        <v>630000</v>
      </c>
      <c r="B3907" s="59" t="s">
        <v>305</v>
      </c>
      <c r="C3907" s="69">
        <f t="shared" ref="C3907" si="919">C3910+C3908</f>
        <v>45500</v>
      </c>
      <c r="D3907" s="69">
        <f t="shared" ref="D3907" si="920">D3910+D3908</f>
        <v>50000</v>
      </c>
      <c r="E3907" s="70">
        <f t="shared" si="914"/>
        <v>109.8901098901099</v>
      </c>
    </row>
    <row r="3908" spans="1:5" s="71" customFormat="1" ht="19.5" x14ac:dyDescent="0.2">
      <c r="A3908" s="68">
        <v>631000</v>
      </c>
      <c r="B3908" s="59" t="s">
        <v>306</v>
      </c>
      <c r="C3908" s="69">
        <f>C3909</f>
        <v>4800</v>
      </c>
      <c r="D3908" s="69">
        <f t="shared" ref="D3908" si="921">D3909</f>
        <v>0</v>
      </c>
      <c r="E3908" s="70">
        <f t="shared" si="914"/>
        <v>0</v>
      </c>
    </row>
    <row r="3909" spans="1:5" s="16" customFormat="1" x14ac:dyDescent="0.2">
      <c r="A3909" s="48">
        <v>631900</v>
      </c>
      <c r="B3909" s="49" t="s">
        <v>309</v>
      </c>
      <c r="C3909" s="57">
        <v>4800</v>
      </c>
      <c r="D3909" s="66">
        <v>0</v>
      </c>
      <c r="E3909" s="67">
        <f t="shared" si="914"/>
        <v>0</v>
      </c>
    </row>
    <row r="3910" spans="1:5" s="71" customFormat="1" ht="19.5" x14ac:dyDescent="0.2">
      <c r="A3910" s="68">
        <v>638000</v>
      </c>
      <c r="B3910" s="59" t="s">
        <v>314</v>
      </c>
      <c r="C3910" s="69">
        <f>C3911</f>
        <v>40700</v>
      </c>
      <c r="D3910" s="69">
        <f t="shared" ref="D3910" si="922">D3911</f>
        <v>50000</v>
      </c>
      <c r="E3910" s="70">
        <f t="shared" si="914"/>
        <v>122.85012285012284</v>
      </c>
    </row>
    <row r="3911" spans="1:5" s="16" customFormat="1" x14ac:dyDescent="0.2">
      <c r="A3911" s="48">
        <v>638100</v>
      </c>
      <c r="B3911" s="49" t="s">
        <v>315</v>
      </c>
      <c r="C3911" s="57">
        <v>40700</v>
      </c>
      <c r="D3911" s="66">
        <v>50000</v>
      </c>
      <c r="E3911" s="67">
        <f t="shared" si="914"/>
        <v>122.85012285012284</v>
      </c>
    </row>
    <row r="3912" spans="1:5" s="16" customFormat="1" x14ac:dyDescent="0.2">
      <c r="A3912" s="77"/>
      <c r="B3912" s="63" t="s">
        <v>324</v>
      </c>
      <c r="C3912" s="75">
        <f>C3877+C3896+C3907</f>
        <v>1901400</v>
      </c>
      <c r="D3912" s="75">
        <f>D3877+D3896+D3907</f>
        <v>1976400</v>
      </c>
      <c r="E3912" s="76">
        <f t="shared" si="914"/>
        <v>103.94446197538656</v>
      </c>
    </row>
    <row r="3913" spans="1:5" s="16" customFormat="1" x14ac:dyDescent="0.2">
      <c r="A3913" s="48"/>
      <c r="B3913" s="49"/>
      <c r="C3913" s="66"/>
      <c r="D3913" s="66"/>
      <c r="E3913" s="67"/>
    </row>
    <row r="3914" spans="1:5" s="16" customFormat="1" x14ac:dyDescent="0.2">
      <c r="A3914" s="45"/>
      <c r="B3914" s="33"/>
      <c r="C3914" s="66"/>
      <c r="D3914" s="66"/>
      <c r="E3914" s="67"/>
    </row>
    <row r="3915" spans="1:5" s="16" customFormat="1" ht="19.5" x14ac:dyDescent="0.2">
      <c r="A3915" s="48" t="s">
        <v>537</v>
      </c>
      <c r="B3915" s="59"/>
      <c r="C3915" s="66"/>
      <c r="D3915" s="66"/>
      <c r="E3915" s="67"/>
    </row>
    <row r="3916" spans="1:5" s="16" customFormat="1" ht="19.5" x14ac:dyDescent="0.2">
      <c r="A3916" s="48" t="s">
        <v>534</v>
      </c>
      <c r="B3916" s="59"/>
      <c r="C3916" s="66"/>
      <c r="D3916" s="66"/>
      <c r="E3916" s="67"/>
    </row>
    <row r="3917" spans="1:5" s="16" customFormat="1" ht="19.5" x14ac:dyDescent="0.2">
      <c r="A3917" s="48" t="s">
        <v>443</v>
      </c>
      <c r="B3917" s="59"/>
      <c r="C3917" s="66"/>
      <c r="D3917" s="66"/>
      <c r="E3917" s="67"/>
    </row>
    <row r="3918" spans="1:5" s="16" customFormat="1" ht="19.5" x14ac:dyDescent="0.2">
      <c r="A3918" s="48" t="s">
        <v>323</v>
      </c>
      <c r="B3918" s="59"/>
      <c r="C3918" s="66"/>
      <c r="D3918" s="66"/>
      <c r="E3918" s="67"/>
    </row>
    <row r="3919" spans="1:5" s="16" customFormat="1" x14ac:dyDescent="0.2">
      <c r="A3919" s="48"/>
      <c r="B3919" s="50"/>
      <c r="C3919" s="34"/>
      <c r="D3919" s="34"/>
      <c r="E3919" s="51"/>
    </row>
    <row r="3920" spans="1:5" s="16" customFormat="1" ht="19.5" x14ac:dyDescent="0.2">
      <c r="A3920" s="68">
        <v>410000</v>
      </c>
      <c r="B3920" s="53" t="s">
        <v>42</v>
      </c>
      <c r="C3920" s="69">
        <f t="shared" ref="C3920" si="923">C3921+C3926+C3941+C3939</f>
        <v>72054900</v>
      </c>
      <c r="D3920" s="69">
        <f t="shared" ref="D3920" si="924">D3921+D3926+D3941+D3939</f>
        <v>76196200</v>
      </c>
      <c r="E3920" s="70">
        <f t="shared" si="914"/>
        <v>105.7474231454072</v>
      </c>
    </row>
    <row r="3921" spans="1:5" s="16" customFormat="1" ht="19.5" x14ac:dyDescent="0.2">
      <c r="A3921" s="68">
        <v>411000</v>
      </c>
      <c r="B3921" s="53" t="s">
        <v>43</v>
      </c>
      <c r="C3921" s="69">
        <f t="shared" ref="C3921" si="925">SUM(C3922:C3925)</f>
        <v>932700</v>
      </c>
      <c r="D3921" s="69">
        <f t="shared" ref="D3921" si="926">SUM(D3922:D3925)</f>
        <v>1075700</v>
      </c>
      <c r="E3921" s="70">
        <f t="shared" si="914"/>
        <v>115.33183231478503</v>
      </c>
    </row>
    <row r="3922" spans="1:5" s="16" customFormat="1" x14ac:dyDescent="0.2">
      <c r="A3922" s="48">
        <v>411100</v>
      </c>
      <c r="B3922" s="49" t="s">
        <v>44</v>
      </c>
      <c r="C3922" s="57">
        <v>884500</v>
      </c>
      <c r="D3922" s="66">
        <v>1035000</v>
      </c>
      <c r="E3922" s="67">
        <f t="shared" si="914"/>
        <v>117.0152628603731</v>
      </c>
    </row>
    <row r="3923" spans="1:5" s="16" customFormat="1" ht="37.5" x14ac:dyDescent="0.2">
      <c r="A3923" s="48">
        <v>411200</v>
      </c>
      <c r="B3923" s="49" t="s">
        <v>45</v>
      </c>
      <c r="C3923" s="57">
        <v>22400</v>
      </c>
      <c r="D3923" s="66">
        <v>22500</v>
      </c>
      <c r="E3923" s="67">
        <f t="shared" si="914"/>
        <v>100.44642857142858</v>
      </c>
    </row>
    <row r="3924" spans="1:5" s="16" customFormat="1" ht="37.5" x14ac:dyDescent="0.2">
      <c r="A3924" s="48">
        <v>411300</v>
      </c>
      <c r="B3924" s="49" t="s">
        <v>46</v>
      </c>
      <c r="C3924" s="57">
        <v>20000</v>
      </c>
      <c r="D3924" s="66">
        <v>12000</v>
      </c>
      <c r="E3924" s="67">
        <f t="shared" si="914"/>
        <v>60</v>
      </c>
    </row>
    <row r="3925" spans="1:5" s="16" customFormat="1" x14ac:dyDescent="0.2">
      <c r="A3925" s="48">
        <v>411400</v>
      </c>
      <c r="B3925" s="49" t="s">
        <v>47</v>
      </c>
      <c r="C3925" s="57">
        <v>5800</v>
      </c>
      <c r="D3925" s="66">
        <v>6200</v>
      </c>
      <c r="E3925" s="67">
        <f t="shared" si="914"/>
        <v>106.89655172413792</v>
      </c>
    </row>
    <row r="3926" spans="1:5" s="16" customFormat="1" ht="19.5" x14ac:dyDescent="0.2">
      <c r="A3926" s="68">
        <v>412000</v>
      </c>
      <c r="B3926" s="59" t="s">
        <v>48</v>
      </c>
      <c r="C3926" s="69">
        <f>SUM(C3927:C3938)</f>
        <v>121800</v>
      </c>
      <c r="D3926" s="69">
        <f t="shared" ref="D3926" si="927">SUM(D3927:D3938)</f>
        <v>120000</v>
      </c>
      <c r="E3926" s="70">
        <f t="shared" si="914"/>
        <v>98.522167487684726</v>
      </c>
    </row>
    <row r="3927" spans="1:5" s="16" customFormat="1" x14ac:dyDescent="0.2">
      <c r="A3927" s="48">
        <v>412100</v>
      </c>
      <c r="B3927" s="49" t="s">
        <v>49</v>
      </c>
      <c r="C3927" s="57">
        <v>7400</v>
      </c>
      <c r="D3927" s="66">
        <v>8000</v>
      </c>
      <c r="E3927" s="67">
        <f t="shared" si="914"/>
        <v>108.10810810810811</v>
      </c>
    </row>
    <row r="3928" spans="1:5" s="16" customFormat="1" ht="37.5" x14ac:dyDescent="0.2">
      <c r="A3928" s="48">
        <v>412200</v>
      </c>
      <c r="B3928" s="49" t="s">
        <v>50</v>
      </c>
      <c r="C3928" s="57">
        <v>43200</v>
      </c>
      <c r="D3928" s="66">
        <v>44000</v>
      </c>
      <c r="E3928" s="67">
        <f t="shared" si="914"/>
        <v>101.85185185185186</v>
      </c>
    </row>
    <row r="3929" spans="1:5" s="16" customFormat="1" x14ac:dyDescent="0.2">
      <c r="A3929" s="48">
        <v>412300</v>
      </c>
      <c r="B3929" s="49" t="s">
        <v>51</v>
      </c>
      <c r="C3929" s="57">
        <v>14600</v>
      </c>
      <c r="D3929" s="66">
        <v>14000</v>
      </c>
      <c r="E3929" s="67">
        <f t="shared" si="914"/>
        <v>95.890410958904098</v>
      </c>
    </row>
    <row r="3930" spans="1:5" s="16" customFormat="1" x14ac:dyDescent="0.2">
      <c r="A3930" s="48">
        <v>412500</v>
      </c>
      <c r="B3930" s="49" t="s">
        <v>55</v>
      </c>
      <c r="C3930" s="57">
        <v>5000</v>
      </c>
      <c r="D3930" s="66">
        <v>5000</v>
      </c>
      <c r="E3930" s="67">
        <f t="shared" si="914"/>
        <v>100</v>
      </c>
    </row>
    <row r="3931" spans="1:5" s="16" customFormat="1" x14ac:dyDescent="0.2">
      <c r="A3931" s="48">
        <v>412600</v>
      </c>
      <c r="B3931" s="49" t="s">
        <v>56</v>
      </c>
      <c r="C3931" s="57">
        <v>27300</v>
      </c>
      <c r="D3931" s="66">
        <v>27000</v>
      </c>
      <c r="E3931" s="67">
        <f t="shared" si="914"/>
        <v>98.901098901098905</v>
      </c>
    </row>
    <row r="3932" spans="1:5" s="16" customFormat="1" x14ac:dyDescent="0.2">
      <c r="A3932" s="48">
        <v>412700</v>
      </c>
      <c r="B3932" s="49" t="s">
        <v>58</v>
      </c>
      <c r="C3932" s="57">
        <v>11800</v>
      </c>
      <c r="D3932" s="66">
        <v>11000</v>
      </c>
      <c r="E3932" s="67">
        <f t="shared" si="914"/>
        <v>93.220338983050837</v>
      </c>
    </row>
    <row r="3933" spans="1:5" s="16" customFormat="1" x14ac:dyDescent="0.2">
      <c r="A3933" s="48">
        <v>412900</v>
      </c>
      <c r="B3933" s="60" t="s">
        <v>74</v>
      </c>
      <c r="C3933" s="57">
        <v>1500</v>
      </c>
      <c r="D3933" s="66">
        <v>1500</v>
      </c>
      <c r="E3933" s="67">
        <f t="shared" si="914"/>
        <v>100</v>
      </c>
    </row>
    <row r="3934" spans="1:5" s="16" customFormat="1" x14ac:dyDescent="0.2">
      <c r="A3934" s="48">
        <v>412900</v>
      </c>
      <c r="B3934" s="60" t="s">
        <v>75</v>
      </c>
      <c r="C3934" s="57">
        <v>1000</v>
      </c>
      <c r="D3934" s="66">
        <v>1000</v>
      </c>
      <c r="E3934" s="67">
        <f t="shared" si="914"/>
        <v>100</v>
      </c>
    </row>
    <row r="3935" spans="1:5" s="16" customFormat="1" x14ac:dyDescent="0.2">
      <c r="A3935" s="48">
        <v>412900</v>
      </c>
      <c r="B3935" s="60" t="s">
        <v>76</v>
      </c>
      <c r="C3935" s="57">
        <v>6600</v>
      </c>
      <c r="D3935" s="66">
        <v>5000</v>
      </c>
      <c r="E3935" s="67">
        <f t="shared" si="914"/>
        <v>75.757575757575751</v>
      </c>
    </row>
    <row r="3936" spans="1:5" s="16" customFormat="1" x14ac:dyDescent="0.2">
      <c r="A3936" s="48">
        <v>412900</v>
      </c>
      <c r="B3936" s="60" t="s">
        <v>77</v>
      </c>
      <c r="C3936" s="57">
        <v>1500</v>
      </c>
      <c r="D3936" s="66">
        <v>1500</v>
      </c>
      <c r="E3936" s="67">
        <f t="shared" si="914"/>
        <v>100</v>
      </c>
    </row>
    <row r="3937" spans="1:5" s="16" customFormat="1" x14ac:dyDescent="0.2">
      <c r="A3937" s="48">
        <v>412900</v>
      </c>
      <c r="B3937" s="60" t="s">
        <v>78</v>
      </c>
      <c r="C3937" s="57">
        <v>1800</v>
      </c>
      <c r="D3937" s="66">
        <v>1900</v>
      </c>
      <c r="E3937" s="67">
        <f t="shared" si="914"/>
        <v>105.55555555555556</v>
      </c>
    </row>
    <row r="3938" spans="1:5" s="16" customFormat="1" x14ac:dyDescent="0.2">
      <c r="A3938" s="48">
        <v>412900</v>
      </c>
      <c r="B3938" s="49" t="s">
        <v>80</v>
      </c>
      <c r="C3938" s="57">
        <v>100</v>
      </c>
      <c r="D3938" s="66">
        <v>100</v>
      </c>
      <c r="E3938" s="67">
        <f t="shared" si="914"/>
        <v>100</v>
      </c>
    </row>
    <row r="3939" spans="1:5" s="71" customFormat="1" ht="19.5" x14ac:dyDescent="0.2">
      <c r="A3939" s="68">
        <v>413000</v>
      </c>
      <c r="B3939" s="59" t="s">
        <v>99</v>
      </c>
      <c r="C3939" s="69">
        <f>C3940</f>
        <v>400</v>
      </c>
      <c r="D3939" s="69">
        <f t="shared" ref="D3939" si="928">D3940</f>
        <v>500</v>
      </c>
      <c r="E3939" s="70">
        <f t="shared" si="914"/>
        <v>125</v>
      </c>
    </row>
    <row r="3940" spans="1:5" s="16" customFormat="1" x14ac:dyDescent="0.2">
      <c r="A3940" s="48">
        <v>413900</v>
      </c>
      <c r="B3940" s="49" t="s">
        <v>108</v>
      </c>
      <c r="C3940" s="57">
        <v>400</v>
      </c>
      <c r="D3940" s="66">
        <v>500</v>
      </c>
      <c r="E3940" s="67">
        <f t="shared" si="914"/>
        <v>125</v>
      </c>
    </row>
    <row r="3941" spans="1:5" s="71" customFormat="1" ht="19.5" x14ac:dyDescent="0.2">
      <c r="A3941" s="68">
        <v>414000</v>
      </c>
      <c r="B3941" s="59" t="s">
        <v>109</v>
      </c>
      <c r="C3941" s="69">
        <f>SUM(C3942:C3942)</f>
        <v>71000000</v>
      </c>
      <c r="D3941" s="69">
        <f t="shared" ref="D3941" si="929">SUM(D3942:D3942)</f>
        <v>75000000</v>
      </c>
      <c r="E3941" s="70">
        <f t="shared" si="914"/>
        <v>105.63380281690141</v>
      </c>
    </row>
    <row r="3942" spans="1:5" s="16" customFormat="1" x14ac:dyDescent="0.2">
      <c r="A3942" s="48">
        <v>414100</v>
      </c>
      <c r="B3942" s="49" t="s">
        <v>116</v>
      </c>
      <c r="C3942" s="57">
        <v>71000000</v>
      </c>
      <c r="D3942" s="66">
        <v>75000000</v>
      </c>
      <c r="E3942" s="67">
        <f t="shared" si="914"/>
        <v>105.63380281690141</v>
      </c>
    </row>
    <row r="3943" spans="1:5" s="16" customFormat="1" ht="19.5" x14ac:dyDescent="0.2">
      <c r="A3943" s="68">
        <v>510000</v>
      </c>
      <c r="B3943" s="59" t="s">
        <v>271</v>
      </c>
      <c r="C3943" s="69">
        <f t="shared" ref="C3943" si="930">C3944+C3946</f>
        <v>5200</v>
      </c>
      <c r="D3943" s="69">
        <f t="shared" ref="D3943" si="931">D3944+D3946</f>
        <v>5200</v>
      </c>
      <c r="E3943" s="70">
        <f t="shared" si="914"/>
        <v>100</v>
      </c>
    </row>
    <row r="3944" spans="1:5" s="16" customFormat="1" ht="19.5" x14ac:dyDescent="0.2">
      <c r="A3944" s="68">
        <v>511000</v>
      </c>
      <c r="B3944" s="59" t="s">
        <v>272</v>
      </c>
      <c r="C3944" s="69">
        <f>SUM(C3945:C3945)</f>
        <v>3000</v>
      </c>
      <c r="D3944" s="69">
        <f t="shared" ref="D3944" si="932">SUM(D3945:D3945)</f>
        <v>3000</v>
      </c>
      <c r="E3944" s="70">
        <f t="shared" si="914"/>
        <v>100</v>
      </c>
    </row>
    <row r="3945" spans="1:5" s="16" customFormat="1" x14ac:dyDescent="0.2">
      <c r="A3945" s="48">
        <v>511300</v>
      </c>
      <c r="B3945" s="49" t="s">
        <v>275</v>
      </c>
      <c r="C3945" s="57">
        <v>3000</v>
      </c>
      <c r="D3945" s="66">
        <v>3000</v>
      </c>
      <c r="E3945" s="67">
        <f t="shared" si="914"/>
        <v>100</v>
      </c>
    </row>
    <row r="3946" spans="1:5" s="71" customFormat="1" ht="19.5" x14ac:dyDescent="0.2">
      <c r="A3946" s="68">
        <v>516000</v>
      </c>
      <c r="B3946" s="59" t="s">
        <v>284</v>
      </c>
      <c r="C3946" s="69">
        <f>C3947</f>
        <v>2200</v>
      </c>
      <c r="D3946" s="69">
        <f t="shared" ref="D3946" si="933">D3947</f>
        <v>2200</v>
      </c>
      <c r="E3946" s="70">
        <f t="shared" si="914"/>
        <v>100</v>
      </c>
    </row>
    <row r="3947" spans="1:5" s="16" customFormat="1" x14ac:dyDescent="0.2">
      <c r="A3947" s="48">
        <v>516100</v>
      </c>
      <c r="B3947" s="49" t="s">
        <v>284</v>
      </c>
      <c r="C3947" s="57">
        <v>2200</v>
      </c>
      <c r="D3947" s="66">
        <v>2200</v>
      </c>
      <c r="E3947" s="67">
        <f t="shared" ref="E3947:E3994" si="934">D3947/C3947*100</f>
        <v>100</v>
      </c>
    </row>
    <row r="3948" spans="1:5" s="71" customFormat="1" ht="19.5" x14ac:dyDescent="0.2">
      <c r="A3948" s="68">
        <v>630000</v>
      </c>
      <c r="B3948" s="59" t="s">
        <v>305</v>
      </c>
      <c r="C3948" s="69">
        <f t="shared" ref="C3948:C3949" si="935">C3949</f>
        <v>55000</v>
      </c>
      <c r="D3948" s="69">
        <f t="shared" ref="D3948:D3949" si="936">D3949</f>
        <v>5000</v>
      </c>
      <c r="E3948" s="70">
        <f t="shared" si="934"/>
        <v>9.0909090909090917</v>
      </c>
    </row>
    <row r="3949" spans="1:5" s="71" customFormat="1" ht="19.5" x14ac:dyDescent="0.2">
      <c r="A3949" s="68">
        <v>638000</v>
      </c>
      <c r="B3949" s="59" t="s">
        <v>314</v>
      </c>
      <c r="C3949" s="69">
        <f t="shared" si="935"/>
        <v>55000</v>
      </c>
      <c r="D3949" s="69">
        <f t="shared" si="936"/>
        <v>5000</v>
      </c>
      <c r="E3949" s="70">
        <f t="shared" si="934"/>
        <v>9.0909090909090917</v>
      </c>
    </row>
    <row r="3950" spans="1:5" s="16" customFormat="1" x14ac:dyDescent="0.2">
      <c r="A3950" s="48">
        <v>638100</v>
      </c>
      <c r="B3950" s="49" t="s">
        <v>315</v>
      </c>
      <c r="C3950" s="57">
        <v>55000</v>
      </c>
      <c r="D3950" s="66">
        <v>5000</v>
      </c>
      <c r="E3950" s="67">
        <f t="shared" si="934"/>
        <v>9.0909090909090917</v>
      </c>
    </row>
    <row r="3951" spans="1:5" s="16" customFormat="1" x14ac:dyDescent="0.2">
      <c r="A3951" s="77"/>
      <c r="B3951" s="63" t="s">
        <v>324</v>
      </c>
      <c r="C3951" s="75">
        <f>C3920+C3943+C3948</f>
        <v>72115100</v>
      </c>
      <c r="D3951" s="75">
        <f t="shared" ref="D3951" si="937">D3920+D3943+D3948</f>
        <v>76206400</v>
      </c>
      <c r="E3951" s="76">
        <f t="shared" si="934"/>
        <v>105.67329172392468</v>
      </c>
    </row>
    <row r="3952" spans="1:5" s="16" customFormat="1" x14ac:dyDescent="0.2">
      <c r="A3952" s="32"/>
      <c r="B3952" s="33"/>
      <c r="C3952" s="66"/>
      <c r="D3952" s="66"/>
      <c r="E3952" s="67"/>
    </row>
    <row r="3953" spans="1:5" s="16" customFormat="1" x14ac:dyDescent="0.2">
      <c r="A3953" s="45"/>
      <c r="B3953" s="33"/>
      <c r="C3953" s="66"/>
      <c r="D3953" s="66"/>
      <c r="E3953" s="67"/>
    </row>
    <row r="3954" spans="1:5" s="16" customFormat="1" ht="19.5" x14ac:dyDescent="0.2">
      <c r="A3954" s="48" t="s">
        <v>538</v>
      </c>
      <c r="B3954" s="59"/>
      <c r="C3954" s="66"/>
      <c r="D3954" s="66"/>
      <c r="E3954" s="67"/>
    </row>
    <row r="3955" spans="1:5" s="16" customFormat="1" ht="19.5" x14ac:dyDescent="0.2">
      <c r="A3955" s="48" t="s">
        <v>539</v>
      </c>
      <c r="B3955" s="59"/>
      <c r="C3955" s="66"/>
      <c r="D3955" s="66"/>
      <c r="E3955" s="67"/>
    </row>
    <row r="3956" spans="1:5" s="16" customFormat="1" ht="19.5" x14ac:dyDescent="0.2">
      <c r="A3956" s="48" t="s">
        <v>435</v>
      </c>
      <c r="B3956" s="59"/>
      <c r="C3956" s="66"/>
      <c r="D3956" s="66"/>
      <c r="E3956" s="67"/>
    </row>
    <row r="3957" spans="1:5" s="16" customFormat="1" ht="19.5" x14ac:dyDescent="0.2">
      <c r="A3957" s="48" t="s">
        <v>323</v>
      </c>
      <c r="B3957" s="59"/>
      <c r="C3957" s="66"/>
      <c r="D3957" s="66"/>
      <c r="E3957" s="67"/>
    </row>
    <row r="3958" spans="1:5" s="16" customFormat="1" x14ac:dyDescent="0.2">
      <c r="A3958" s="48"/>
      <c r="B3958" s="50"/>
      <c r="C3958" s="34"/>
      <c r="D3958" s="34"/>
      <c r="E3958" s="51"/>
    </row>
    <row r="3959" spans="1:5" s="16" customFormat="1" ht="19.5" x14ac:dyDescent="0.2">
      <c r="A3959" s="68">
        <v>410000</v>
      </c>
      <c r="B3959" s="53" t="s">
        <v>42</v>
      </c>
      <c r="C3959" s="69">
        <f>C3960+C3965+C3977+C3981</f>
        <v>29725700</v>
      </c>
      <c r="D3959" s="69">
        <f>D3960+D3965+D3977+D3981</f>
        <v>29757100</v>
      </c>
      <c r="E3959" s="70">
        <f t="shared" si="934"/>
        <v>100.10563249982339</v>
      </c>
    </row>
    <row r="3960" spans="1:5" s="16" customFormat="1" ht="19.5" x14ac:dyDescent="0.2">
      <c r="A3960" s="68">
        <v>411000</v>
      </c>
      <c r="B3960" s="53" t="s">
        <v>43</v>
      </c>
      <c r="C3960" s="69">
        <f t="shared" ref="C3960" si="938">SUM(C3961:C3964)</f>
        <v>1192400</v>
      </c>
      <c r="D3960" s="69">
        <f t="shared" ref="D3960" si="939">SUM(D3961:D3964)</f>
        <v>1283300</v>
      </c>
      <c r="E3960" s="70">
        <f t="shared" si="934"/>
        <v>107.62328077826233</v>
      </c>
    </row>
    <row r="3961" spans="1:5" s="16" customFormat="1" x14ac:dyDescent="0.2">
      <c r="A3961" s="48">
        <v>411100</v>
      </c>
      <c r="B3961" s="49" t="s">
        <v>44</v>
      </c>
      <c r="C3961" s="57">
        <v>1129400</v>
      </c>
      <c r="D3961" s="66">
        <v>1241300</v>
      </c>
      <c r="E3961" s="67">
        <f t="shared" si="934"/>
        <v>109.90791570745529</v>
      </c>
    </row>
    <row r="3962" spans="1:5" s="16" customFormat="1" ht="37.5" x14ac:dyDescent="0.2">
      <c r="A3962" s="48">
        <v>411200</v>
      </c>
      <c r="B3962" s="49" t="s">
        <v>45</v>
      </c>
      <c r="C3962" s="57">
        <v>29000</v>
      </c>
      <c r="D3962" s="66">
        <v>32000</v>
      </c>
      <c r="E3962" s="67">
        <f t="shared" si="934"/>
        <v>110.34482758620689</v>
      </c>
    </row>
    <row r="3963" spans="1:5" s="16" customFormat="1" ht="37.5" x14ac:dyDescent="0.2">
      <c r="A3963" s="48">
        <v>411300</v>
      </c>
      <c r="B3963" s="49" t="s">
        <v>46</v>
      </c>
      <c r="C3963" s="57">
        <v>14000</v>
      </c>
      <c r="D3963" s="66">
        <v>0</v>
      </c>
      <c r="E3963" s="67">
        <f t="shared" si="934"/>
        <v>0</v>
      </c>
    </row>
    <row r="3964" spans="1:5" s="16" customFormat="1" x14ac:dyDescent="0.2">
      <c r="A3964" s="48">
        <v>411400</v>
      </c>
      <c r="B3964" s="49" t="s">
        <v>47</v>
      </c>
      <c r="C3964" s="57">
        <v>20000</v>
      </c>
      <c r="D3964" s="66">
        <v>10000</v>
      </c>
      <c r="E3964" s="67">
        <f t="shared" si="934"/>
        <v>50</v>
      </c>
    </row>
    <row r="3965" spans="1:5" s="16" customFormat="1" ht="19.5" x14ac:dyDescent="0.2">
      <c r="A3965" s="68">
        <v>412000</v>
      </c>
      <c r="B3965" s="59" t="s">
        <v>48</v>
      </c>
      <c r="C3965" s="69">
        <f>SUM(C3966:C3976)</f>
        <v>213300</v>
      </c>
      <c r="D3965" s="69">
        <f>SUM(D3966:D3976)</f>
        <v>203800</v>
      </c>
      <c r="E3965" s="70">
        <f t="shared" si="934"/>
        <v>95.54617909048288</v>
      </c>
    </row>
    <row r="3966" spans="1:5" s="16" customFormat="1" x14ac:dyDescent="0.2">
      <c r="A3966" s="48">
        <v>412100</v>
      </c>
      <c r="B3966" s="49" t="s">
        <v>49</v>
      </c>
      <c r="C3966" s="57">
        <v>4800</v>
      </c>
      <c r="D3966" s="66">
        <v>4800</v>
      </c>
      <c r="E3966" s="67">
        <f t="shared" si="934"/>
        <v>100</v>
      </c>
    </row>
    <row r="3967" spans="1:5" s="16" customFormat="1" ht="37.5" x14ac:dyDescent="0.2">
      <c r="A3967" s="48">
        <v>412200</v>
      </c>
      <c r="B3967" s="49" t="s">
        <v>50</v>
      </c>
      <c r="C3967" s="57">
        <v>29200</v>
      </c>
      <c r="D3967" s="66">
        <v>29000</v>
      </c>
      <c r="E3967" s="67">
        <f t="shared" si="934"/>
        <v>99.315068493150676</v>
      </c>
    </row>
    <row r="3968" spans="1:5" s="16" customFormat="1" x14ac:dyDescent="0.2">
      <c r="A3968" s="48">
        <v>412300</v>
      </c>
      <c r="B3968" s="49" t="s">
        <v>51</v>
      </c>
      <c r="C3968" s="57">
        <v>14200.000000000002</v>
      </c>
      <c r="D3968" s="66">
        <v>14000</v>
      </c>
      <c r="E3968" s="67">
        <f t="shared" si="934"/>
        <v>98.591549295774641</v>
      </c>
    </row>
    <row r="3969" spans="1:5" s="16" customFormat="1" x14ac:dyDescent="0.2">
      <c r="A3969" s="48">
        <v>412500</v>
      </c>
      <c r="B3969" s="49" t="s">
        <v>55</v>
      </c>
      <c r="C3969" s="57">
        <v>17000</v>
      </c>
      <c r="D3969" s="66">
        <v>15000</v>
      </c>
      <c r="E3969" s="67">
        <f t="shared" si="934"/>
        <v>88.235294117647058</v>
      </c>
    </row>
    <row r="3970" spans="1:5" s="16" customFormat="1" x14ac:dyDescent="0.2">
      <c r="A3970" s="48">
        <v>412600</v>
      </c>
      <c r="B3970" s="49" t="s">
        <v>56</v>
      </c>
      <c r="C3970" s="57">
        <v>39000</v>
      </c>
      <c r="D3970" s="66">
        <v>39000</v>
      </c>
      <c r="E3970" s="67">
        <f t="shared" si="934"/>
        <v>100</v>
      </c>
    </row>
    <row r="3971" spans="1:5" s="16" customFormat="1" x14ac:dyDescent="0.2">
      <c r="A3971" s="48">
        <v>412700</v>
      </c>
      <c r="B3971" s="49" t="s">
        <v>58</v>
      </c>
      <c r="C3971" s="57">
        <v>72600</v>
      </c>
      <c r="D3971" s="66">
        <v>67200</v>
      </c>
      <c r="E3971" s="67">
        <f t="shared" si="934"/>
        <v>92.561983471074385</v>
      </c>
    </row>
    <row r="3972" spans="1:5" s="16" customFormat="1" x14ac:dyDescent="0.2">
      <c r="A3972" s="48">
        <v>412900</v>
      </c>
      <c r="B3972" s="60" t="s">
        <v>74</v>
      </c>
      <c r="C3972" s="57">
        <v>6500</v>
      </c>
      <c r="D3972" s="66">
        <v>6500</v>
      </c>
      <c r="E3972" s="67">
        <f t="shared" si="934"/>
        <v>100</v>
      </c>
    </row>
    <row r="3973" spans="1:5" s="16" customFormat="1" x14ac:dyDescent="0.2">
      <c r="A3973" s="48">
        <v>412900</v>
      </c>
      <c r="B3973" s="60" t="s">
        <v>75</v>
      </c>
      <c r="C3973" s="57">
        <v>11000</v>
      </c>
      <c r="D3973" s="66">
        <v>10000</v>
      </c>
      <c r="E3973" s="67">
        <f t="shared" si="934"/>
        <v>90.909090909090907</v>
      </c>
    </row>
    <row r="3974" spans="1:5" s="16" customFormat="1" x14ac:dyDescent="0.2">
      <c r="A3974" s="48">
        <v>412900</v>
      </c>
      <c r="B3974" s="60" t="s">
        <v>76</v>
      </c>
      <c r="C3974" s="57">
        <v>14000</v>
      </c>
      <c r="D3974" s="66">
        <v>12700</v>
      </c>
      <c r="E3974" s="67">
        <f t="shared" si="934"/>
        <v>90.714285714285708</v>
      </c>
    </row>
    <row r="3975" spans="1:5" s="16" customFormat="1" x14ac:dyDescent="0.2">
      <c r="A3975" s="48">
        <v>412900</v>
      </c>
      <c r="B3975" s="60" t="s">
        <v>77</v>
      </c>
      <c r="C3975" s="57">
        <v>2400</v>
      </c>
      <c r="D3975" s="66">
        <v>3000</v>
      </c>
      <c r="E3975" s="67">
        <f t="shared" si="934"/>
        <v>125</v>
      </c>
    </row>
    <row r="3976" spans="1:5" s="16" customFormat="1" x14ac:dyDescent="0.2">
      <c r="A3976" s="48">
        <v>412900</v>
      </c>
      <c r="B3976" s="49" t="s">
        <v>78</v>
      </c>
      <c r="C3976" s="57">
        <v>2600</v>
      </c>
      <c r="D3976" s="66">
        <v>2600</v>
      </c>
      <c r="E3976" s="67">
        <f t="shared" si="934"/>
        <v>100</v>
      </c>
    </row>
    <row r="3977" spans="1:5" s="16" customFormat="1" ht="19.5" x14ac:dyDescent="0.2">
      <c r="A3977" s="68">
        <v>414000</v>
      </c>
      <c r="B3977" s="59" t="s">
        <v>109</v>
      </c>
      <c r="C3977" s="69">
        <f>SUM(C3978:C3980)</f>
        <v>27900000</v>
      </c>
      <c r="D3977" s="69">
        <f>SUM(D3978:D3980)</f>
        <v>27900000</v>
      </c>
      <c r="E3977" s="70">
        <f t="shared" si="934"/>
        <v>100</v>
      </c>
    </row>
    <row r="3978" spans="1:5" s="16" customFormat="1" x14ac:dyDescent="0.2">
      <c r="A3978" s="74">
        <v>414100</v>
      </c>
      <c r="B3978" s="49" t="s">
        <v>117</v>
      </c>
      <c r="C3978" s="57">
        <v>25000000</v>
      </c>
      <c r="D3978" s="66">
        <v>25000000</v>
      </c>
      <c r="E3978" s="67">
        <f t="shared" si="934"/>
        <v>100</v>
      </c>
    </row>
    <row r="3979" spans="1:5" s="16" customFormat="1" x14ac:dyDescent="0.2">
      <c r="A3979" s="74">
        <v>414100</v>
      </c>
      <c r="B3979" s="49" t="s">
        <v>118</v>
      </c>
      <c r="C3979" s="57">
        <v>1900000</v>
      </c>
      <c r="D3979" s="66">
        <v>1900000</v>
      </c>
      <c r="E3979" s="67">
        <f t="shared" si="934"/>
        <v>100</v>
      </c>
    </row>
    <row r="3980" spans="1:5" s="16" customFormat="1" x14ac:dyDescent="0.2">
      <c r="A3980" s="74">
        <v>414100</v>
      </c>
      <c r="B3980" s="49" t="s">
        <v>119</v>
      </c>
      <c r="C3980" s="57">
        <v>1000000</v>
      </c>
      <c r="D3980" s="66">
        <v>1000000</v>
      </c>
      <c r="E3980" s="67">
        <f t="shared" si="934"/>
        <v>100</v>
      </c>
    </row>
    <row r="3981" spans="1:5" s="73" customFormat="1" ht="19.5" x14ac:dyDescent="0.2">
      <c r="A3981" s="68">
        <v>415000</v>
      </c>
      <c r="B3981" s="59" t="s">
        <v>123</v>
      </c>
      <c r="C3981" s="69">
        <f>SUM(C3982:C3983)</f>
        <v>420000</v>
      </c>
      <c r="D3981" s="69">
        <f>SUM(D3982:D3983)</f>
        <v>370000</v>
      </c>
      <c r="E3981" s="70">
        <f t="shared" si="934"/>
        <v>88.095238095238088</v>
      </c>
    </row>
    <row r="3982" spans="1:5" s="16" customFormat="1" x14ac:dyDescent="0.2">
      <c r="A3982" s="74">
        <v>415200</v>
      </c>
      <c r="B3982" s="49" t="s">
        <v>377</v>
      </c>
      <c r="C3982" s="57">
        <v>20000</v>
      </c>
      <c r="D3982" s="66">
        <v>20000</v>
      </c>
      <c r="E3982" s="67">
        <f t="shared" si="934"/>
        <v>100</v>
      </c>
    </row>
    <row r="3983" spans="1:5" s="16" customFormat="1" x14ac:dyDescent="0.2">
      <c r="A3983" s="74">
        <v>415200</v>
      </c>
      <c r="B3983" s="49" t="s">
        <v>636</v>
      </c>
      <c r="C3983" s="57">
        <v>400000</v>
      </c>
      <c r="D3983" s="66">
        <v>350000</v>
      </c>
      <c r="E3983" s="67">
        <f t="shared" si="934"/>
        <v>87.5</v>
      </c>
    </row>
    <row r="3984" spans="1:5" s="16" customFormat="1" ht="19.5" x14ac:dyDescent="0.2">
      <c r="A3984" s="68">
        <v>510000</v>
      </c>
      <c r="B3984" s="59" t="s">
        <v>271</v>
      </c>
      <c r="C3984" s="69">
        <f>C3985+C3989</f>
        <v>297100</v>
      </c>
      <c r="D3984" s="69">
        <f>D3985+D3989</f>
        <v>105000</v>
      </c>
      <c r="E3984" s="70">
        <f t="shared" si="934"/>
        <v>35.341635812857625</v>
      </c>
    </row>
    <row r="3985" spans="1:5" s="16" customFormat="1" ht="19.5" x14ac:dyDescent="0.2">
      <c r="A3985" s="68">
        <v>511000</v>
      </c>
      <c r="B3985" s="59" t="s">
        <v>272</v>
      </c>
      <c r="C3985" s="69">
        <f>SUM(C3986:C3988)</f>
        <v>292100</v>
      </c>
      <c r="D3985" s="69">
        <f>SUM(D3986:D3988)</f>
        <v>100000</v>
      </c>
      <c r="E3985" s="70">
        <f t="shared" si="934"/>
        <v>34.23485107839781</v>
      </c>
    </row>
    <row r="3986" spans="1:5" s="16" customFormat="1" ht="37.5" x14ac:dyDescent="0.2">
      <c r="A3986" s="74">
        <v>511100</v>
      </c>
      <c r="B3986" s="49" t="s">
        <v>675</v>
      </c>
      <c r="C3986" s="57">
        <v>230000</v>
      </c>
      <c r="D3986" s="66">
        <v>0</v>
      </c>
      <c r="E3986" s="67">
        <f t="shared" si="934"/>
        <v>0</v>
      </c>
    </row>
    <row r="3987" spans="1:5" s="16" customFormat="1" x14ac:dyDescent="0.2">
      <c r="A3987" s="48">
        <v>511300</v>
      </c>
      <c r="B3987" s="49" t="s">
        <v>275</v>
      </c>
      <c r="C3987" s="57">
        <v>8700</v>
      </c>
      <c r="D3987" s="66">
        <v>100000</v>
      </c>
      <c r="E3987" s="67"/>
    </row>
    <row r="3988" spans="1:5" s="16" customFormat="1" x14ac:dyDescent="0.2">
      <c r="A3988" s="48">
        <v>511700</v>
      </c>
      <c r="B3988" s="49" t="s">
        <v>278</v>
      </c>
      <c r="C3988" s="57">
        <v>53399.999999999993</v>
      </c>
      <c r="D3988" s="66">
        <v>0</v>
      </c>
      <c r="E3988" s="67">
        <f t="shared" si="934"/>
        <v>0</v>
      </c>
    </row>
    <row r="3989" spans="1:5" s="71" customFormat="1" ht="19.5" x14ac:dyDescent="0.2">
      <c r="A3989" s="68">
        <v>516000</v>
      </c>
      <c r="B3989" s="59" t="s">
        <v>284</v>
      </c>
      <c r="C3989" s="69">
        <f>SUM(C3990)</f>
        <v>5000</v>
      </c>
      <c r="D3989" s="69">
        <f t="shared" ref="D3989" si="940">SUM(D3990)</f>
        <v>5000</v>
      </c>
      <c r="E3989" s="70">
        <f t="shared" si="934"/>
        <v>100</v>
      </c>
    </row>
    <row r="3990" spans="1:5" s="16" customFormat="1" x14ac:dyDescent="0.2">
      <c r="A3990" s="48">
        <v>516100</v>
      </c>
      <c r="B3990" s="49" t="s">
        <v>284</v>
      </c>
      <c r="C3990" s="57">
        <v>5000</v>
      </c>
      <c r="D3990" s="66">
        <v>5000</v>
      </c>
      <c r="E3990" s="67">
        <f t="shared" si="934"/>
        <v>100</v>
      </c>
    </row>
    <row r="3991" spans="1:5" s="71" customFormat="1" ht="19.5" x14ac:dyDescent="0.2">
      <c r="A3991" s="68">
        <v>630000</v>
      </c>
      <c r="B3991" s="59" t="s">
        <v>305</v>
      </c>
      <c r="C3991" s="69">
        <f>C3992</f>
        <v>33200</v>
      </c>
      <c r="D3991" s="69">
        <f>D3992</f>
        <v>0</v>
      </c>
      <c r="E3991" s="70">
        <f t="shared" si="934"/>
        <v>0</v>
      </c>
    </row>
    <row r="3992" spans="1:5" s="71" customFormat="1" ht="19.5" x14ac:dyDescent="0.2">
      <c r="A3992" s="68">
        <v>638000</v>
      </c>
      <c r="B3992" s="59" t="s">
        <v>314</v>
      </c>
      <c r="C3992" s="69">
        <f>C3993</f>
        <v>33200</v>
      </c>
      <c r="D3992" s="69">
        <f t="shared" ref="D3992" si="941">D3993</f>
        <v>0</v>
      </c>
      <c r="E3992" s="70">
        <f t="shared" si="934"/>
        <v>0</v>
      </c>
    </row>
    <row r="3993" spans="1:5" s="16" customFormat="1" x14ac:dyDescent="0.2">
      <c r="A3993" s="48">
        <v>638100</v>
      </c>
      <c r="B3993" s="49" t="s">
        <v>315</v>
      </c>
      <c r="C3993" s="57">
        <v>33200</v>
      </c>
      <c r="D3993" s="66">
        <v>0</v>
      </c>
      <c r="E3993" s="67">
        <f t="shared" si="934"/>
        <v>0</v>
      </c>
    </row>
    <row r="3994" spans="1:5" s="16" customFormat="1" x14ac:dyDescent="0.2">
      <c r="A3994" s="77"/>
      <c r="B3994" s="63" t="s">
        <v>324</v>
      </c>
      <c r="C3994" s="75">
        <f>C3959+C3984+C3991</f>
        <v>30056000</v>
      </c>
      <c r="D3994" s="75">
        <f>D3959+D3984+D3991</f>
        <v>29862100</v>
      </c>
      <c r="E3994" s="76">
        <f t="shared" si="934"/>
        <v>99.354870907639068</v>
      </c>
    </row>
    <row r="3995" spans="1:5" s="16" customFormat="1" x14ac:dyDescent="0.2">
      <c r="A3995" s="28"/>
      <c r="B3995" s="49"/>
      <c r="C3995" s="66"/>
      <c r="D3995" s="66"/>
      <c r="E3995" s="67"/>
    </row>
    <row r="3996" spans="1:5" s="16" customFormat="1" x14ac:dyDescent="0.2">
      <c r="A3996" s="45"/>
      <c r="B3996" s="33"/>
      <c r="C3996" s="34"/>
      <c r="D3996" s="34"/>
      <c r="E3996" s="51"/>
    </row>
    <row r="3997" spans="1:5" s="16" customFormat="1" ht="19.5" x14ac:dyDescent="0.2">
      <c r="A3997" s="48" t="s">
        <v>540</v>
      </c>
      <c r="B3997" s="59"/>
      <c r="C3997" s="66"/>
      <c r="D3997" s="66"/>
      <c r="E3997" s="67"/>
    </row>
    <row r="3998" spans="1:5" s="16" customFormat="1" ht="19.5" x14ac:dyDescent="0.2">
      <c r="A3998" s="48" t="s">
        <v>539</v>
      </c>
      <c r="B3998" s="59"/>
      <c r="C3998" s="66"/>
      <c r="D3998" s="66"/>
      <c r="E3998" s="67"/>
    </row>
    <row r="3999" spans="1:5" s="16" customFormat="1" ht="19.5" x14ac:dyDescent="0.2">
      <c r="A3999" s="48" t="s">
        <v>443</v>
      </c>
      <c r="B3999" s="59"/>
      <c r="C3999" s="66"/>
      <c r="D3999" s="66"/>
      <c r="E3999" s="67"/>
    </row>
    <row r="4000" spans="1:5" s="16" customFormat="1" ht="19.5" x14ac:dyDescent="0.2">
      <c r="A4000" s="48" t="s">
        <v>323</v>
      </c>
      <c r="B4000" s="59"/>
      <c r="C4000" s="66"/>
      <c r="D4000" s="66"/>
      <c r="E4000" s="67"/>
    </row>
    <row r="4001" spans="1:5" s="16" customFormat="1" x14ac:dyDescent="0.2">
      <c r="A4001" s="48"/>
      <c r="B4001" s="50"/>
      <c r="C4001" s="34"/>
      <c r="D4001" s="34"/>
      <c r="E4001" s="51"/>
    </row>
    <row r="4002" spans="1:5" s="16" customFormat="1" ht="19.5" x14ac:dyDescent="0.2">
      <c r="A4002" s="68">
        <v>410000</v>
      </c>
      <c r="B4002" s="53" t="s">
        <v>42</v>
      </c>
      <c r="C4002" s="69">
        <f>C4003+C4008</f>
        <v>380700</v>
      </c>
      <c r="D4002" s="69">
        <f t="shared" ref="D4002" si="942">D4003+D4008</f>
        <v>436900</v>
      </c>
      <c r="E4002" s="70">
        <f t="shared" ref="E4002:E4055" si="943">D4002/C4002*100</f>
        <v>114.76228001050697</v>
      </c>
    </row>
    <row r="4003" spans="1:5" s="16" customFormat="1" ht="19.5" x14ac:dyDescent="0.2">
      <c r="A4003" s="68">
        <v>411000</v>
      </c>
      <c r="B4003" s="53" t="s">
        <v>43</v>
      </c>
      <c r="C4003" s="69">
        <f>SUM(C4004:C4007)</f>
        <v>225400</v>
      </c>
      <c r="D4003" s="69">
        <f t="shared" ref="D4003" si="944">SUM(D4004:D4007)</f>
        <v>285500</v>
      </c>
      <c r="E4003" s="70">
        <f t="shared" si="943"/>
        <v>126.6637089618456</v>
      </c>
    </row>
    <row r="4004" spans="1:5" s="16" customFormat="1" x14ac:dyDescent="0.2">
      <c r="A4004" s="48">
        <v>411100</v>
      </c>
      <c r="B4004" s="49" t="s">
        <v>44</v>
      </c>
      <c r="C4004" s="57">
        <v>209500</v>
      </c>
      <c r="D4004" s="66">
        <v>265500</v>
      </c>
      <c r="E4004" s="67">
        <f t="shared" si="943"/>
        <v>126.73031026252983</v>
      </c>
    </row>
    <row r="4005" spans="1:5" s="16" customFormat="1" ht="37.5" x14ac:dyDescent="0.2">
      <c r="A4005" s="48">
        <v>411200</v>
      </c>
      <c r="B4005" s="49" t="s">
        <v>45</v>
      </c>
      <c r="C4005" s="57">
        <v>13000</v>
      </c>
      <c r="D4005" s="66">
        <v>17000</v>
      </c>
      <c r="E4005" s="67">
        <f t="shared" si="943"/>
        <v>130.76923076923077</v>
      </c>
    </row>
    <row r="4006" spans="1:5" s="16" customFormat="1" ht="37.5" x14ac:dyDescent="0.2">
      <c r="A4006" s="48">
        <v>411300</v>
      </c>
      <c r="B4006" s="49" t="s">
        <v>46</v>
      </c>
      <c r="C4006" s="57">
        <v>500</v>
      </c>
      <c r="D4006" s="66">
        <v>0</v>
      </c>
      <c r="E4006" s="67">
        <f t="shared" si="943"/>
        <v>0</v>
      </c>
    </row>
    <row r="4007" spans="1:5" s="16" customFormat="1" x14ac:dyDescent="0.2">
      <c r="A4007" s="48">
        <v>411400</v>
      </c>
      <c r="B4007" s="49" t="s">
        <v>47</v>
      </c>
      <c r="C4007" s="57">
        <v>2400</v>
      </c>
      <c r="D4007" s="66">
        <v>3000</v>
      </c>
      <c r="E4007" s="67">
        <f t="shared" si="943"/>
        <v>125</v>
      </c>
    </row>
    <row r="4008" spans="1:5" s="16" customFormat="1" ht="19.5" x14ac:dyDescent="0.2">
      <c r="A4008" s="68">
        <v>412000</v>
      </c>
      <c r="B4008" s="59" t="s">
        <v>48</v>
      </c>
      <c r="C4008" s="69">
        <f>SUM(C4009:C4020)</f>
        <v>155300</v>
      </c>
      <c r="D4008" s="69">
        <f t="shared" ref="D4008" si="945">SUM(D4009:D4020)</f>
        <v>151400</v>
      </c>
      <c r="E4008" s="70">
        <f t="shared" si="943"/>
        <v>97.488731487443658</v>
      </c>
    </row>
    <row r="4009" spans="1:5" s="16" customFormat="1" x14ac:dyDescent="0.2">
      <c r="A4009" s="48">
        <v>412100</v>
      </c>
      <c r="B4009" s="49" t="s">
        <v>49</v>
      </c>
      <c r="C4009" s="57">
        <v>1000</v>
      </c>
      <c r="D4009" s="66">
        <v>400</v>
      </c>
      <c r="E4009" s="67">
        <f t="shared" si="943"/>
        <v>40</v>
      </c>
    </row>
    <row r="4010" spans="1:5" s="16" customFormat="1" ht="37.5" x14ac:dyDescent="0.2">
      <c r="A4010" s="48">
        <v>412200</v>
      </c>
      <c r="B4010" s="49" t="s">
        <v>50</v>
      </c>
      <c r="C4010" s="57">
        <v>22000</v>
      </c>
      <c r="D4010" s="66">
        <v>20100</v>
      </c>
      <c r="E4010" s="67">
        <f t="shared" si="943"/>
        <v>91.363636363636374</v>
      </c>
    </row>
    <row r="4011" spans="1:5" s="16" customFormat="1" x14ac:dyDescent="0.2">
      <c r="A4011" s="48">
        <v>412300</v>
      </c>
      <c r="B4011" s="49" t="s">
        <v>51</v>
      </c>
      <c r="C4011" s="57">
        <v>6199.9999999999991</v>
      </c>
      <c r="D4011" s="66">
        <v>6200</v>
      </c>
      <c r="E4011" s="67">
        <f t="shared" si="943"/>
        <v>100.00000000000003</v>
      </c>
    </row>
    <row r="4012" spans="1:5" s="16" customFormat="1" x14ac:dyDescent="0.2">
      <c r="A4012" s="48">
        <v>412500</v>
      </c>
      <c r="B4012" s="49" t="s">
        <v>55</v>
      </c>
      <c r="C4012" s="57">
        <v>3500</v>
      </c>
      <c r="D4012" s="66">
        <v>2000</v>
      </c>
      <c r="E4012" s="67">
        <f t="shared" si="943"/>
        <v>57.142857142857139</v>
      </c>
    </row>
    <row r="4013" spans="1:5" s="16" customFormat="1" x14ac:dyDescent="0.2">
      <c r="A4013" s="48">
        <v>412600</v>
      </c>
      <c r="B4013" s="49" t="s">
        <v>56</v>
      </c>
      <c r="C4013" s="57">
        <v>9300</v>
      </c>
      <c r="D4013" s="66">
        <v>9300</v>
      </c>
      <c r="E4013" s="67">
        <f t="shared" si="943"/>
        <v>100</v>
      </c>
    </row>
    <row r="4014" spans="1:5" s="16" customFormat="1" x14ac:dyDescent="0.2">
      <c r="A4014" s="48">
        <v>412700</v>
      </c>
      <c r="B4014" s="49" t="s">
        <v>58</v>
      </c>
      <c r="C4014" s="57">
        <v>88000</v>
      </c>
      <c r="D4014" s="66">
        <v>89000</v>
      </c>
      <c r="E4014" s="67">
        <f t="shared" si="943"/>
        <v>101.13636363636364</v>
      </c>
    </row>
    <row r="4015" spans="1:5" s="16" customFormat="1" x14ac:dyDescent="0.2">
      <c r="A4015" s="48">
        <v>412900</v>
      </c>
      <c r="B4015" s="60" t="s">
        <v>74</v>
      </c>
      <c r="C4015" s="57">
        <v>2300</v>
      </c>
      <c r="D4015" s="66">
        <v>2300</v>
      </c>
      <c r="E4015" s="67">
        <f t="shared" si="943"/>
        <v>100</v>
      </c>
    </row>
    <row r="4016" spans="1:5" s="16" customFormat="1" x14ac:dyDescent="0.2">
      <c r="A4016" s="48">
        <v>412900</v>
      </c>
      <c r="B4016" s="60" t="s">
        <v>75</v>
      </c>
      <c r="C4016" s="57">
        <v>16600</v>
      </c>
      <c r="D4016" s="66">
        <v>15700</v>
      </c>
      <c r="E4016" s="67">
        <f t="shared" si="943"/>
        <v>94.578313253012041</v>
      </c>
    </row>
    <row r="4017" spans="1:5" s="16" customFormat="1" x14ac:dyDescent="0.2">
      <c r="A4017" s="48">
        <v>412900</v>
      </c>
      <c r="B4017" s="60" t="s">
        <v>76</v>
      </c>
      <c r="C4017" s="57">
        <v>3000</v>
      </c>
      <c r="D4017" s="66">
        <v>3000</v>
      </c>
      <c r="E4017" s="67">
        <f t="shared" si="943"/>
        <v>100</v>
      </c>
    </row>
    <row r="4018" spans="1:5" s="16" customFormat="1" x14ac:dyDescent="0.2">
      <c r="A4018" s="48">
        <v>412900</v>
      </c>
      <c r="B4018" s="60" t="s">
        <v>77</v>
      </c>
      <c r="C4018" s="57">
        <v>500</v>
      </c>
      <c r="D4018" s="66">
        <v>500</v>
      </c>
      <c r="E4018" s="67">
        <f t="shared" si="943"/>
        <v>100</v>
      </c>
    </row>
    <row r="4019" spans="1:5" s="16" customFormat="1" x14ac:dyDescent="0.2">
      <c r="A4019" s="48">
        <v>412900</v>
      </c>
      <c r="B4019" s="60" t="s">
        <v>78</v>
      </c>
      <c r="C4019" s="57">
        <v>500</v>
      </c>
      <c r="D4019" s="66">
        <v>500</v>
      </c>
      <c r="E4019" s="67">
        <f t="shared" si="943"/>
        <v>100</v>
      </c>
    </row>
    <row r="4020" spans="1:5" s="16" customFormat="1" x14ac:dyDescent="0.2">
      <c r="A4020" s="48">
        <v>412900</v>
      </c>
      <c r="B4020" s="49" t="s">
        <v>80</v>
      </c>
      <c r="C4020" s="57">
        <v>2400</v>
      </c>
      <c r="D4020" s="66">
        <v>2400</v>
      </c>
      <c r="E4020" s="67">
        <f t="shared" si="943"/>
        <v>100</v>
      </c>
    </row>
    <row r="4021" spans="1:5" s="16" customFormat="1" ht="19.5" x14ac:dyDescent="0.2">
      <c r="A4021" s="68">
        <v>510000</v>
      </c>
      <c r="B4021" s="59" t="s">
        <v>271</v>
      </c>
      <c r="C4021" s="69">
        <f>C4022+C4024</f>
        <v>4400</v>
      </c>
      <c r="D4021" s="69">
        <f>D4022+D4024</f>
        <v>2000</v>
      </c>
      <c r="E4021" s="70">
        <f t="shared" si="943"/>
        <v>45.454545454545453</v>
      </c>
    </row>
    <row r="4022" spans="1:5" s="16" customFormat="1" ht="19.5" x14ac:dyDescent="0.2">
      <c r="A4022" s="68">
        <v>511000</v>
      </c>
      <c r="B4022" s="59" t="s">
        <v>272</v>
      </c>
      <c r="C4022" s="69">
        <f>SUM(C4023:C4023)</f>
        <v>4200</v>
      </c>
      <c r="D4022" s="69">
        <f>SUM(D4023:D4023)</f>
        <v>2000</v>
      </c>
      <c r="E4022" s="70">
        <f t="shared" si="943"/>
        <v>47.619047619047613</v>
      </c>
    </row>
    <row r="4023" spans="1:5" s="16" customFormat="1" x14ac:dyDescent="0.2">
      <c r="A4023" s="48">
        <v>511300</v>
      </c>
      <c r="B4023" s="49" t="s">
        <v>275</v>
      </c>
      <c r="C4023" s="57">
        <v>4200</v>
      </c>
      <c r="D4023" s="66">
        <v>2000</v>
      </c>
      <c r="E4023" s="67">
        <f t="shared" si="943"/>
        <v>47.619047619047613</v>
      </c>
    </row>
    <row r="4024" spans="1:5" s="71" customFormat="1" ht="19.5" x14ac:dyDescent="0.2">
      <c r="A4024" s="68">
        <v>516000</v>
      </c>
      <c r="B4024" s="59" t="s">
        <v>284</v>
      </c>
      <c r="C4024" s="69">
        <f>C4025</f>
        <v>200</v>
      </c>
      <c r="D4024" s="69">
        <f t="shared" ref="D4024" si="946">D4025</f>
        <v>0</v>
      </c>
      <c r="E4024" s="70">
        <f t="shared" si="943"/>
        <v>0</v>
      </c>
    </row>
    <row r="4025" spans="1:5" s="16" customFormat="1" x14ac:dyDescent="0.2">
      <c r="A4025" s="48">
        <v>516100</v>
      </c>
      <c r="B4025" s="49" t="s">
        <v>284</v>
      </c>
      <c r="C4025" s="57">
        <v>200</v>
      </c>
      <c r="D4025" s="66">
        <v>0</v>
      </c>
      <c r="E4025" s="67">
        <f t="shared" si="943"/>
        <v>0</v>
      </c>
    </row>
    <row r="4026" spans="1:5" s="16" customFormat="1" x14ac:dyDescent="0.2">
      <c r="A4026" s="77"/>
      <c r="B4026" s="63" t="s">
        <v>324</v>
      </c>
      <c r="C4026" s="75">
        <f>C4002+C4021</f>
        <v>385100</v>
      </c>
      <c r="D4026" s="75">
        <f>D4002+D4021</f>
        <v>438900</v>
      </c>
      <c r="E4026" s="76">
        <f t="shared" si="943"/>
        <v>113.97039729940275</v>
      </c>
    </row>
    <row r="4027" spans="1:5" s="16" customFormat="1" x14ac:dyDescent="0.2">
      <c r="A4027" s="48"/>
      <c r="B4027" s="49"/>
      <c r="C4027" s="66"/>
      <c r="D4027" s="66"/>
      <c r="E4027" s="67"/>
    </row>
    <row r="4028" spans="1:5" s="16" customFormat="1" x14ac:dyDescent="0.2">
      <c r="A4028" s="48"/>
      <c r="B4028" s="49"/>
      <c r="C4028" s="66"/>
      <c r="D4028" s="66"/>
      <c r="E4028" s="67"/>
    </row>
    <row r="4029" spans="1:5" s="16" customFormat="1" ht="19.5" x14ac:dyDescent="0.2">
      <c r="A4029" s="48" t="s">
        <v>649</v>
      </c>
      <c r="B4029" s="59"/>
      <c r="C4029" s="66"/>
      <c r="D4029" s="66"/>
      <c r="E4029" s="67"/>
    </row>
    <row r="4030" spans="1:5" s="16" customFormat="1" ht="19.5" x14ac:dyDescent="0.2">
      <c r="A4030" s="48" t="s">
        <v>650</v>
      </c>
      <c r="B4030" s="59"/>
      <c r="C4030" s="66"/>
      <c r="D4030" s="66"/>
      <c r="E4030" s="67"/>
    </row>
    <row r="4031" spans="1:5" s="16" customFormat="1" ht="19.5" x14ac:dyDescent="0.2">
      <c r="A4031" s="48" t="s">
        <v>429</v>
      </c>
      <c r="B4031" s="59"/>
      <c r="C4031" s="66"/>
      <c r="D4031" s="66"/>
      <c r="E4031" s="67"/>
    </row>
    <row r="4032" spans="1:5" s="16" customFormat="1" ht="19.5" x14ac:dyDescent="0.2">
      <c r="A4032" s="48" t="s">
        <v>323</v>
      </c>
      <c r="B4032" s="59"/>
      <c r="C4032" s="66"/>
      <c r="D4032" s="66"/>
      <c r="E4032" s="67"/>
    </row>
    <row r="4033" spans="1:5" s="16" customFormat="1" x14ac:dyDescent="0.2">
      <c r="A4033" s="48"/>
      <c r="B4033" s="50"/>
      <c r="C4033" s="66"/>
      <c r="D4033" s="66"/>
      <c r="E4033" s="67"/>
    </row>
    <row r="4034" spans="1:5" s="71" customFormat="1" ht="19.5" x14ac:dyDescent="0.2">
      <c r="A4034" s="68">
        <v>410000</v>
      </c>
      <c r="B4034" s="53" t="s">
        <v>42</v>
      </c>
      <c r="C4034" s="69">
        <f>C4035+C4040+C4054+C4052</f>
        <v>3642700</v>
      </c>
      <c r="D4034" s="69">
        <f>D4035+D4040+D4054+D4052</f>
        <v>11494000</v>
      </c>
      <c r="E4034" s="70"/>
    </row>
    <row r="4035" spans="1:5" s="71" customFormat="1" ht="19.5" x14ac:dyDescent="0.2">
      <c r="A4035" s="68">
        <v>411000</v>
      </c>
      <c r="B4035" s="53" t="s">
        <v>43</v>
      </c>
      <c r="C4035" s="69">
        <f>SUM(C4036:C4039)</f>
        <v>1642700</v>
      </c>
      <c r="D4035" s="69">
        <f t="shared" ref="D4035" si="947">SUM(D4036:D4039)</f>
        <v>2014000</v>
      </c>
      <c r="E4035" s="70">
        <f t="shared" si="943"/>
        <v>122.60303159432641</v>
      </c>
    </row>
    <row r="4036" spans="1:5" s="16" customFormat="1" x14ac:dyDescent="0.2">
      <c r="A4036" s="48">
        <v>411100</v>
      </c>
      <c r="B4036" s="49" t="s">
        <v>44</v>
      </c>
      <c r="C4036" s="57">
        <v>1562700</v>
      </c>
      <c r="D4036" s="66">
        <v>1910000</v>
      </c>
      <c r="E4036" s="67">
        <f t="shared" si="943"/>
        <v>122.22435528252385</v>
      </c>
    </row>
    <row r="4037" spans="1:5" s="16" customFormat="1" ht="37.5" x14ac:dyDescent="0.2">
      <c r="A4037" s="48">
        <v>411200</v>
      </c>
      <c r="B4037" s="49" t="s">
        <v>45</v>
      </c>
      <c r="C4037" s="57">
        <v>59000</v>
      </c>
      <c r="D4037" s="66">
        <v>78000</v>
      </c>
      <c r="E4037" s="67">
        <f t="shared" si="943"/>
        <v>132.20338983050848</v>
      </c>
    </row>
    <row r="4038" spans="1:5" s="16" customFormat="1" ht="37.5" x14ac:dyDescent="0.2">
      <c r="A4038" s="48">
        <v>411300</v>
      </c>
      <c r="B4038" s="49" t="s">
        <v>46</v>
      </c>
      <c r="C4038" s="57">
        <v>10000</v>
      </c>
      <c r="D4038" s="66">
        <v>15000</v>
      </c>
      <c r="E4038" s="67">
        <f t="shared" si="943"/>
        <v>150</v>
      </c>
    </row>
    <row r="4039" spans="1:5" s="16" customFormat="1" x14ac:dyDescent="0.2">
      <c r="A4039" s="48">
        <v>411400</v>
      </c>
      <c r="B4039" s="49" t="s">
        <v>47</v>
      </c>
      <c r="C4039" s="57">
        <v>11000</v>
      </c>
      <c r="D4039" s="66">
        <v>11000</v>
      </c>
      <c r="E4039" s="67">
        <f t="shared" si="943"/>
        <v>100</v>
      </c>
    </row>
    <row r="4040" spans="1:5" s="71" customFormat="1" ht="19.5" x14ac:dyDescent="0.2">
      <c r="A4040" s="68">
        <v>412000</v>
      </c>
      <c r="B4040" s="59" t="s">
        <v>48</v>
      </c>
      <c r="C4040" s="69">
        <f>SUM(C4041:C4051)</f>
        <v>465000</v>
      </c>
      <c r="D4040" s="69">
        <f t="shared" ref="D4040" si="948">SUM(D4041:D4051)</f>
        <v>445000</v>
      </c>
      <c r="E4040" s="70">
        <f t="shared" si="943"/>
        <v>95.6989247311828</v>
      </c>
    </row>
    <row r="4041" spans="1:5" s="16" customFormat="1" ht="37.5" x14ac:dyDescent="0.2">
      <c r="A4041" s="48">
        <v>412200</v>
      </c>
      <c r="B4041" s="49" t="s">
        <v>50</v>
      </c>
      <c r="C4041" s="57">
        <v>60000</v>
      </c>
      <c r="D4041" s="66">
        <v>60000</v>
      </c>
      <c r="E4041" s="67">
        <f t="shared" si="943"/>
        <v>100</v>
      </c>
    </row>
    <row r="4042" spans="1:5" s="16" customFormat="1" x14ac:dyDescent="0.2">
      <c r="A4042" s="48">
        <v>412300</v>
      </c>
      <c r="B4042" s="49" t="s">
        <v>51</v>
      </c>
      <c r="C4042" s="57">
        <v>40000</v>
      </c>
      <c r="D4042" s="66">
        <v>40000</v>
      </c>
      <c r="E4042" s="67">
        <f t="shared" si="943"/>
        <v>100</v>
      </c>
    </row>
    <row r="4043" spans="1:5" s="16" customFormat="1" x14ac:dyDescent="0.2">
      <c r="A4043" s="48">
        <v>412500</v>
      </c>
      <c r="B4043" s="49" t="s">
        <v>55</v>
      </c>
      <c r="C4043" s="57">
        <v>60000</v>
      </c>
      <c r="D4043" s="66">
        <v>60000</v>
      </c>
      <c r="E4043" s="67">
        <f t="shared" si="943"/>
        <v>100</v>
      </c>
    </row>
    <row r="4044" spans="1:5" s="16" customFormat="1" x14ac:dyDescent="0.2">
      <c r="A4044" s="48">
        <v>412600</v>
      </c>
      <c r="B4044" s="49" t="s">
        <v>56</v>
      </c>
      <c r="C4044" s="57">
        <v>100000</v>
      </c>
      <c r="D4044" s="66">
        <v>100000</v>
      </c>
      <c r="E4044" s="67">
        <f t="shared" si="943"/>
        <v>100</v>
      </c>
    </row>
    <row r="4045" spans="1:5" s="16" customFormat="1" x14ac:dyDescent="0.2">
      <c r="A4045" s="48">
        <v>412700</v>
      </c>
      <c r="B4045" s="49" t="s">
        <v>58</v>
      </c>
      <c r="C4045" s="57">
        <v>100000</v>
      </c>
      <c r="D4045" s="66">
        <v>100000</v>
      </c>
      <c r="E4045" s="67">
        <f t="shared" si="943"/>
        <v>100</v>
      </c>
    </row>
    <row r="4046" spans="1:5" s="16" customFormat="1" x14ac:dyDescent="0.2">
      <c r="A4046" s="48">
        <v>412900</v>
      </c>
      <c r="B4046" s="60" t="s">
        <v>74</v>
      </c>
      <c r="C4046" s="57">
        <v>2000</v>
      </c>
      <c r="D4046" s="66">
        <v>2000</v>
      </c>
      <c r="E4046" s="67">
        <f t="shared" si="943"/>
        <v>100</v>
      </c>
    </row>
    <row r="4047" spans="1:5" s="16" customFormat="1" x14ac:dyDescent="0.2">
      <c r="A4047" s="48">
        <v>412900</v>
      </c>
      <c r="B4047" s="60" t="s">
        <v>75</v>
      </c>
      <c r="C4047" s="57">
        <v>55000</v>
      </c>
      <c r="D4047" s="66">
        <v>60000</v>
      </c>
      <c r="E4047" s="67">
        <f t="shared" si="943"/>
        <v>109.09090909090908</v>
      </c>
    </row>
    <row r="4048" spans="1:5" s="16" customFormat="1" x14ac:dyDescent="0.2">
      <c r="A4048" s="48">
        <v>412900</v>
      </c>
      <c r="B4048" s="60" t="s">
        <v>76</v>
      </c>
      <c r="C4048" s="57">
        <v>13000</v>
      </c>
      <c r="D4048" s="66">
        <v>13000</v>
      </c>
      <c r="E4048" s="67">
        <f t="shared" si="943"/>
        <v>100</v>
      </c>
    </row>
    <row r="4049" spans="1:5" s="16" customFormat="1" x14ac:dyDescent="0.2">
      <c r="A4049" s="48">
        <v>412900</v>
      </c>
      <c r="B4049" s="60" t="s">
        <v>77</v>
      </c>
      <c r="C4049" s="57">
        <v>5000</v>
      </c>
      <c r="D4049" s="66">
        <v>5000</v>
      </c>
      <c r="E4049" s="67">
        <f t="shared" si="943"/>
        <v>100</v>
      </c>
    </row>
    <row r="4050" spans="1:5" s="16" customFormat="1" x14ac:dyDescent="0.2">
      <c r="A4050" s="48">
        <v>412900</v>
      </c>
      <c r="B4050" s="49" t="s">
        <v>78</v>
      </c>
      <c r="C4050" s="57">
        <v>5000</v>
      </c>
      <c r="D4050" s="66">
        <v>5000</v>
      </c>
      <c r="E4050" s="67">
        <f t="shared" si="943"/>
        <v>100</v>
      </c>
    </row>
    <row r="4051" spans="1:5" s="16" customFormat="1" x14ac:dyDescent="0.2">
      <c r="A4051" s="48">
        <v>412900</v>
      </c>
      <c r="B4051" s="49" t="s">
        <v>80</v>
      </c>
      <c r="C4051" s="57">
        <v>25000</v>
      </c>
      <c r="D4051" s="66">
        <v>0</v>
      </c>
      <c r="E4051" s="67">
        <f t="shared" si="943"/>
        <v>0</v>
      </c>
    </row>
    <row r="4052" spans="1:5" s="71" customFormat="1" ht="19.5" x14ac:dyDescent="0.2">
      <c r="A4052" s="68">
        <v>414000</v>
      </c>
      <c r="B4052" s="59" t="s">
        <v>109</v>
      </c>
      <c r="C4052" s="69">
        <f>C4053</f>
        <v>0</v>
      </c>
      <c r="D4052" s="69">
        <f>D4053</f>
        <v>7900000</v>
      </c>
      <c r="E4052" s="70">
        <v>0</v>
      </c>
    </row>
    <row r="4053" spans="1:5" s="16" customFormat="1" x14ac:dyDescent="0.2">
      <c r="A4053" s="48">
        <v>414100</v>
      </c>
      <c r="B4053" s="49" t="s">
        <v>960</v>
      </c>
      <c r="C4053" s="57">
        <v>0</v>
      </c>
      <c r="D4053" s="66">
        <v>7900000</v>
      </c>
      <c r="E4053" s="67">
        <v>0</v>
      </c>
    </row>
    <row r="4054" spans="1:5" s="71" customFormat="1" ht="19.5" x14ac:dyDescent="0.2">
      <c r="A4054" s="68">
        <v>415000</v>
      </c>
      <c r="B4054" s="59" t="s">
        <v>123</v>
      </c>
      <c r="C4054" s="69">
        <f>SUM(C4055:C4058)</f>
        <v>1535000</v>
      </c>
      <c r="D4054" s="69">
        <f t="shared" ref="D4054" si="949">SUM(D4055:D4058)</f>
        <v>1135000</v>
      </c>
      <c r="E4054" s="70">
        <f t="shared" si="943"/>
        <v>73.941368078175898</v>
      </c>
    </row>
    <row r="4055" spans="1:5" s="16" customFormat="1" ht="37.5" x14ac:dyDescent="0.2">
      <c r="A4055" s="48">
        <v>415200</v>
      </c>
      <c r="B4055" s="84" t="s">
        <v>651</v>
      </c>
      <c r="C4055" s="57">
        <v>1400000</v>
      </c>
      <c r="D4055" s="66">
        <v>1000000</v>
      </c>
      <c r="E4055" s="67">
        <f t="shared" si="943"/>
        <v>71.428571428571431</v>
      </c>
    </row>
    <row r="4056" spans="1:5" s="16" customFormat="1" ht="37.5" x14ac:dyDescent="0.2">
      <c r="A4056" s="48">
        <v>415200</v>
      </c>
      <c r="B4056" s="84" t="s">
        <v>663</v>
      </c>
      <c r="C4056" s="57">
        <v>60000</v>
      </c>
      <c r="D4056" s="66">
        <v>60000</v>
      </c>
      <c r="E4056" s="67">
        <f t="shared" ref="E4056:E4117" si="950">D4056/C4056*100</f>
        <v>100</v>
      </c>
    </row>
    <row r="4057" spans="1:5" s="16" customFormat="1" ht="37.5" x14ac:dyDescent="0.2">
      <c r="A4057" s="48">
        <v>415200</v>
      </c>
      <c r="B4057" s="49" t="s">
        <v>671</v>
      </c>
      <c r="C4057" s="57">
        <v>50000</v>
      </c>
      <c r="D4057" s="66">
        <v>50000</v>
      </c>
      <c r="E4057" s="67">
        <f t="shared" si="950"/>
        <v>100</v>
      </c>
    </row>
    <row r="4058" spans="1:5" s="16" customFormat="1" x14ac:dyDescent="0.2">
      <c r="A4058" s="48">
        <v>415200</v>
      </c>
      <c r="B4058" s="49" t="s">
        <v>152</v>
      </c>
      <c r="C4058" s="57">
        <v>25000</v>
      </c>
      <c r="D4058" s="66">
        <v>25000</v>
      </c>
      <c r="E4058" s="67">
        <f t="shared" si="950"/>
        <v>100</v>
      </c>
    </row>
    <row r="4059" spans="1:5" s="71" customFormat="1" ht="19.5" x14ac:dyDescent="0.2">
      <c r="A4059" s="68">
        <v>480000</v>
      </c>
      <c r="B4059" s="59" t="s">
        <v>218</v>
      </c>
      <c r="C4059" s="69">
        <f>C4060</f>
        <v>1210000</v>
      </c>
      <c r="D4059" s="69">
        <f t="shared" ref="D4059" si="951">D4060</f>
        <v>640000</v>
      </c>
      <c r="E4059" s="70">
        <f t="shared" si="950"/>
        <v>52.892561983471076</v>
      </c>
    </row>
    <row r="4060" spans="1:5" s="71" customFormat="1" ht="19.5" x14ac:dyDescent="0.2">
      <c r="A4060" s="68">
        <v>488000</v>
      </c>
      <c r="B4060" s="59" t="s">
        <v>29</v>
      </c>
      <c r="C4060" s="69">
        <f>C4061+C4062</f>
        <v>1210000</v>
      </c>
      <c r="D4060" s="69">
        <f t="shared" ref="D4060" si="952">D4061+D4062</f>
        <v>640000</v>
      </c>
      <c r="E4060" s="70">
        <f t="shared" si="950"/>
        <v>52.892561983471076</v>
      </c>
    </row>
    <row r="4061" spans="1:5" s="16" customFormat="1" x14ac:dyDescent="0.2">
      <c r="A4061" s="48">
        <v>488100</v>
      </c>
      <c r="B4061" s="49" t="s">
        <v>258</v>
      </c>
      <c r="C4061" s="57">
        <v>640000</v>
      </c>
      <c r="D4061" s="66">
        <v>640000</v>
      </c>
      <c r="E4061" s="67">
        <f t="shared" si="950"/>
        <v>100</v>
      </c>
    </row>
    <row r="4062" spans="1:5" s="16" customFormat="1" x14ac:dyDescent="0.2">
      <c r="A4062" s="48">
        <v>488100</v>
      </c>
      <c r="B4062" s="49" t="s">
        <v>29</v>
      </c>
      <c r="C4062" s="57">
        <v>570000</v>
      </c>
      <c r="D4062" s="66">
        <v>0</v>
      </c>
      <c r="E4062" s="67">
        <f t="shared" si="950"/>
        <v>0</v>
      </c>
    </row>
    <row r="4063" spans="1:5" s="71" customFormat="1" ht="19.5" x14ac:dyDescent="0.2">
      <c r="A4063" s="68">
        <v>510000</v>
      </c>
      <c r="B4063" s="59" t="s">
        <v>271</v>
      </c>
      <c r="C4063" s="69">
        <f>C4064+C4067</f>
        <v>310000</v>
      </c>
      <c r="D4063" s="69">
        <f t="shared" ref="D4063" si="953">D4064+D4067</f>
        <v>150000</v>
      </c>
      <c r="E4063" s="70">
        <f t="shared" si="950"/>
        <v>48.387096774193552</v>
      </c>
    </row>
    <row r="4064" spans="1:5" s="71" customFormat="1" ht="19.5" x14ac:dyDescent="0.2">
      <c r="A4064" s="68">
        <v>511000</v>
      </c>
      <c r="B4064" s="59" t="s">
        <v>272</v>
      </c>
      <c r="C4064" s="69">
        <f>C4065+C4066</f>
        <v>300000</v>
      </c>
      <c r="D4064" s="69">
        <f t="shared" ref="D4064" si="954">D4065+D4066</f>
        <v>140000</v>
      </c>
      <c r="E4064" s="70">
        <f t="shared" si="950"/>
        <v>46.666666666666664</v>
      </c>
    </row>
    <row r="4065" spans="1:5" s="16" customFormat="1" x14ac:dyDescent="0.2">
      <c r="A4065" s="48">
        <v>511300</v>
      </c>
      <c r="B4065" s="49" t="s">
        <v>275</v>
      </c>
      <c r="C4065" s="57">
        <v>100000</v>
      </c>
      <c r="D4065" s="66">
        <v>140000</v>
      </c>
      <c r="E4065" s="67">
        <f t="shared" si="950"/>
        <v>140</v>
      </c>
    </row>
    <row r="4066" spans="1:5" s="16" customFormat="1" x14ac:dyDescent="0.2">
      <c r="A4066" s="48">
        <v>511700</v>
      </c>
      <c r="B4066" s="49" t="s">
        <v>278</v>
      </c>
      <c r="C4066" s="57">
        <v>200000</v>
      </c>
      <c r="D4066" s="66">
        <v>0</v>
      </c>
      <c r="E4066" s="67">
        <f t="shared" si="950"/>
        <v>0</v>
      </c>
    </row>
    <row r="4067" spans="1:5" s="86" customFormat="1" ht="19.5" x14ac:dyDescent="0.2">
      <c r="A4067" s="68">
        <v>516000</v>
      </c>
      <c r="B4067" s="59" t="s">
        <v>284</v>
      </c>
      <c r="C4067" s="34">
        <f>C4068</f>
        <v>10000</v>
      </c>
      <c r="D4067" s="34">
        <f t="shared" ref="D4067" si="955">D4068</f>
        <v>10000</v>
      </c>
      <c r="E4067" s="51">
        <f t="shared" si="950"/>
        <v>100</v>
      </c>
    </row>
    <row r="4068" spans="1:5" s="16" customFormat="1" x14ac:dyDescent="0.2">
      <c r="A4068" s="48">
        <v>516100</v>
      </c>
      <c r="B4068" s="49" t="s">
        <v>284</v>
      </c>
      <c r="C4068" s="57">
        <v>10000</v>
      </c>
      <c r="D4068" s="66">
        <v>10000</v>
      </c>
      <c r="E4068" s="67">
        <f t="shared" si="950"/>
        <v>100</v>
      </c>
    </row>
    <row r="4069" spans="1:5" s="71" customFormat="1" ht="19.5" x14ac:dyDescent="0.2">
      <c r="A4069" s="68">
        <v>630000</v>
      </c>
      <c r="B4069" s="59" t="s">
        <v>305</v>
      </c>
      <c r="C4069" s="69">
        <f t="shared" ref="C4069:C4070" si="956">C4070</f>
        <v>15000</v>
      </c>
      <c r="D4069" s="69">
        <f t="shared" ref="D4069" si="957">D4070</f>
        <v>30000</v>
      </c>
      <c r="E4069" s="70">
        <f t="shared" si="950"/>
        <v>200</v>
      </c>
    </row>
    <row r="4070" spans="1:5" s="71" customFormat="1" ht="19.5" x14ac:dyDescent="0.2">
      <c r="A4070" s="68">
        <v>638000</v>
      </c>
      <c r="B4070" s="59" t="s">
        <v>314</v>
      </c>
      <c r="C4070" s="69">
        <f t="shared" si="956"/>
        <v>15000</v>
      </c>
      <c r="D4070" s="69">
        <f t="shared" ref="D4070" si="958">D4071</f>
        <v>30000</v>
      </c>
      <c r="E4070" s="70">
        <f t="shared" si="950"/>
        <v>200</v>
      </c>
    </row>
    <row r="4071" spans="1:5" s="16" customFormat="1" x14ac:dyDescent="0.2">
      <c r="A4071" s="48">
        <v>638100</v>
      </c>
      <c r="B4071" s="49" t="s">
        <v>315</v>
      </c>
      <c r="C4071" s="57">
        <v>15000</v>
      </c>
      <c r="D4071" s="66">
        <v>30000</v>
      </c>
      <c r="E4071" s="67">
        <f t="shared" si="950"/>
        <v>200</v>
      </c>
    </row>
    <row r="4072" spans="1:5" s="97" customFormat="1" x14ac:dyDescent="0.2">
      <c r="A4072" s="80"/>
      <c r="B4072" s="81" t="s">
        <v>324</v>
      </c>
      <c r="C4072" s="82">
        <f>C4034+C4059+C4063+C4069</f>
        <v>5177700</v>
      </c>
      <c r="D4072" s="82">
        <f>D4034+D4059+D4063+D4069</f>
        <v>12314000</v>
      </c>
      <c r="E4072" s="83">
        <f t="shared" si="950"/>
        <v>237.82760685246345</v>
      </c>
    </row>
    <row r="4073" spans="1:5" s="86" customFormat="1" x14ac:dyDescent="0.2">
      <c r="A4073" s="32"/>
      <c r="B4073" s="33"/>
      <c r="C4073" s="34"/>
      <c r="D4073" s="34"/>
      <c r="E4073" s="51"/>
    </row>
    <row r="4074" spans="1:5" s="86" customFormat="1" x14ac:dyDescent="0.2">
      <c r="A4074" s="32"/>
      <c r="B4074" s="33"/>
      <c r="C4074" s="34"/>
      <c r="D4074" s="34"/>
      <c r="E4074" s="51"/>
    </row>
    <row r="4075" spans="1:5" s="86" customFormat="1" ht="19.5" x14ac:dyDescent="0.2">
      <c r="A4075" s="48" t="s">
        <v>531</v>
      </c>
      <c r="B4075" s="59"/>
      <c r="C4075" s="34"/>
      <c r="D4075" s="34"/>
      <c r="E4075" s="51"/>
    </row>
    <row r="4076" spans="1:5" s="86" customFormat="1" ht="19.5" x14ac:dyDescent="0.2">
      <c r="A4076" s="48" t="s">
        <v>650</v>
      </c>
      <c r="B4076" s="59"/>
      <c r="C4076" s="34"/>
      <c r="D4076" s="34"/>
      <c r="E4076" s="51"/>
    </row>
    <row r="4077" spans="1:5" s="86" customFormat="1" ht="19.5" x14ac:dyDescent="0.2">
      <c r="A4077" s="48" t="s">
        <v>431</v>
      </c>
      <c r="B4077" s="59"/>
      <c r="C4077" s="34"/>
      <c r="D4077" s="34"/>
      <c r="E4077" s="51"/>
    </row>
    <row r="4078" spans="1:5" s="86" customFormat="1" ht="19.5" x14ac:dyDescent="0.2">
      <c r="A4078" s="48" t="s">
        <v>323</v>
      </c>
      <c r="B4078" s="59"/>
      <c r="C4078" s="34"/>
      <c r="D4078" s="34"/>
      <c r="E4078" s="51"/>
    </row>
    <row r="4079" spans="1:5" s="86" customFormat="1" x14ac:dyDescent="0.2">
      <c r="A4079" s="48"/>
      <c r="B4079" s="50"/>
      <c r="C4079" s="34"/>
      <c r="D4079" s="34"/>
      <c r="E4079" s="51"/>
    </row>
    <row r="4080" spans="1:5" s="86" customFormat="1" ht="19.5" x14ac:dyDescent="0.2">
      <c r="A4080" s="68">
        <v>410000</v>
      </c>
      <c r="B4080" s="53" t="s">
        <v>42</v>
      </c>
      <c r="C4080" s="34">
        <f>C4081+C4086</f>
        <v>366000</v>
      </c>
      <c r="D4080" s="34">
        <f t="shared" ref="D4080" si="959">D4081+D4086</f>
        <v>416700</v>
      </c>
      <c r="E4080" s="51">
        <f t="shared" si="950"/>
        <v>113.85245901639345</v>
      </c>
    </row>
    <row r="4081" spans="1:5" s="86" customFormat="1" ht="19.5" x14ac:dyDescent="0.2">
      <c r="A4081" s="68">
        <v>411000</v>
      </c>
      <c r="B4081" s="53" t="s">
        <v>43</v>
      </c>
      <c r="C4081" s="34">
        <f>SUM(C4082:C4085)</f>
        <v>279600</v>
      </c>
      <c r="D4081" s="34">
        <f t="shared" ref="D4081" si="960">SUM(D4082:D4085)</f>
        <v>330100</v>
      </c>
      <c r="E4081" s="51">
        <f t="shared" si="950"/>
        <v>118.06151645207439</v>
      </c>
    </row>
    <row r="4082" spans="1:5" s="16" customFormat="1" x14ac:dyDescent="0.2">
      <c r="A4082" s="48">
        <v>411100</v>
      </c>
      <c r="B4082" s="49" t="s">
        <v>44</v>
      </c>
      <c r="C4082" s="57">
        <v>260500</v>
      </c>
      <c r="D4082" s="66">
        <v>302000</v>
      </c>
      <c r="E4082" s="67">
        <f t="shared" si="950"/>
        <v>115.93090211132437</v>
      </c>
    </row>
    <row r="4083" spans="1:5" s="16" customFormat="1" ht="37.5" x14ac:dyDescent="0.2">
      <c r="A4083" s="48">
        <v>411200</v>
      </c>
      <c r="B4083" s="49" t="s">
        <v>45</v>
      </c>
      <c r="C4083" s="57">
        <v>12600</v>
      </c>
      <c r="D4083" s="66">
        <v>16000</v>
      </c>
      <c r="E4083" s="67">
        <f t="shared" si="950"/>
        <v>126.98412698412697</v>
      </c>
    </row>
    <row r="4084" spans="1:5" s="16" customFormat="1" ht="37.5" x14ac:dyDescent="0.2">
      <c r="A4084" s="48">
        <v>411300</v>
      </c>
      <c r="B4084" s="49" t="s">
        <v>46</v>
      </c>
      <c r="C4084" s="57">
        <v>4100</v>
      </c>
      <c r="D4084" s="66">
        <v>6100</v>
      </c>
      <c r="E4084" s="67">
        <f t="shared" si="950"/>
        <v>148.78048780487805</v>
      </c>
    </row>
    <row r="4085" spans="1:5" s="16" customFormat="1" x14ac:dyDescent="0.2">
      <c r="A4085" s="48">
        <v>411400</v>
      </c>
      <c r="B4085" s="49" t="s">
        <v>47</v>
      </c>
      <c r="C4085" s="57">
        <v>2400</v>
      </c>
      <c r="D4085" s="66">
        <v>6000</v>
      </c>
      <c r="E4085" s="67">
        <f t="shared" si="950"/>
        <v>250</v>
      </c>
    </row>
    <row r="4086" spans="1:5" s="86" customFormat="1" ht="19.5" x14ac:dyDescent="0.2">
      <c r="A4086" s="68">
        <v>412000</v>
      </c>
      <c r="B4086" s="59" t="s">
        <v>48</v>
      </c>
      <c r="C4086" s="34">
        <f>SUM(C4087:C4098)</f>
        <v>86400</v>
      </c>
      <c r="D4086" s="34">
        <f t="shared" ref="D4086" si="961">SUM(D4087:D4098)</f>
        <v>86600</v>
      </c>
      <c r="E4086" s="51">
        <f t="shared" si="950"/>
        <v>100.2314814814815</v>
      </c>
    </row>
    <row r="4087" spans="1:5" s="16" customFormat="1" x14ac:dyDescent="0.2">
      <c r="A4087" s="48">
        <v>412100</v>
      </c>
      <c r="B4087" s="49" t="s">
        <v>49</v>
      </c>
      <c r="C4087" s="57">
        <v>37000</v>
      </c>
      <c r="D4087" s="66">
        <v>37000</v>
      </c>
      <c r="E4087" s="67">
        <f t="shared" si="950"/>
        <v>100</v>
      </c>
    </row>
    <row r="4088" spans="1:5" s="16" customFormat="1" ht="37.5" x14ac:dyDescent="0.2">
      <c r="A4088" s="48">
        <v>412200</v>
      </c>
      <c r="B4088" s="49" t="s">
        <v>50</v>
      </c>
      <c r="C4088" s="57">
        <v>12200</v>
      </c>
      <c r="D4088" s="66">
        <v>12600</v>
      </c>
      <c r="E4088" s="67">
        <f t="shared" si="950"/>
        <v>103.27868852459017</v>
      </c>
    </row>
    <row r="4089" spans="1:5" s="16" customFormat="1" x14ac:dyDescent="0.2">
      <c r="A4089" s="48">
        <v>412300</v>
      </c>
      <c r="B4089" s="49" t="s">
        <v>51</v>
      </c>
      <c r="C4089" s="57">
        <v>3300</v>
      </c>
      <c r="D4089" s="66">
        <v>3500</v>
      </c>
      <c r="E4089" s="67">
        <f t="shared" si="950"/>
        <v>106.06060606060606</v>
      </c>
    </row>
    <row r="4090" spans="1:5" s="16" customFormat="1" x14ac:dyDescent="0.2">
      <c r="A4090" s="48">
        <v>412400</v>
      </c>
      <c r="B4090" s="49" t="s">
        <v>53</v>
      </c>
      <c r="C4090" s="57">
        <v>12000</v>
      </c>
      <c r="D4090" s="66">
        <v>12000</v>
      </c>
      <c r="E4090" s="67">
        <f t="shared" si="950"/>
        <v>100</v>
      </c>
    </row>
    <row r="4091" spans="1:5" s="16" customFormat="1" x14ac:dyDescent="0.2">
      <c r="A4091" s="48">
        <v>412500</v>
      </c>
      <c r="B4091" s="49" t="s">
        <v>55</v>
      </c>
      <c r="C4091" s="57">
        <v>1800</v>
      </c>
      <c r="D4091" s="66">
        <v>1800</v>
      </c>
      <c r="E4091" s="67">
        <f t="shared" si="950"/>
        <v>100</v>
      </c>
    </row>
    <row r="4092" spans="1:5" s="16" customFormat="1" x14ac:dyDescent="0.2">
      <c r="A4092" s="48">
        <v>412600</v>
      </c>
      <c r="B4092" s="49" t="s">
        <v>56</v>
      </c>
      <c r="C4092" s="57">
        <v>4900</v>
      </c>
      <c r="D4092" s="66">
        <v>4500</v>
      </c>
      <c r="E4092" s="67">
        <f t="shared" si="950"/>
        <v>91.83673469387756</v>
      </c>
    </row>
    <row r="4093" spans="1:5" s="16" customFormat="1" x14ac:dyDescent="0.2">
      <c r="A4093" s="48">
        <v>412700</v>
      </c>
      <c r="B4093" s="49" t="s">
        <v>58</v>
      </c>
      <c r="C4093" s="57">
        <v>6700</v>
      </c>
      <c r="D4093" s="66">
        <v>6700</v>
      </c>
      <c r="E4093" s="67">
        <f t="shared" si="950"/>
        <v>100</v>
      </c>
    </row>
    <row r="4094" spans="1:5" s="16" customFormat="1" x14ac:dyDescent="0.2">
      <c r="A4094" s="48">
        <v>412900</v>
      </c>
      <c r="B4094" s="60" t="s">
        <v>74</v>
      </c>
      <c r="C4094" s="57">
        <v>700</v>
      </c>
      <c r="D4094" s="66">
        <v>700</v>
      </c>
      <c r="E4094" s="67">
        <f t="shared" si="950"/>
        <v>100</v>
      </c>
    </row>
    <row r="4095" spans="1:5" s="16" customFormat="1" x14ac:dyDescent="0.2">
      <c r="A4095" s="48">
        <v>412900</v>
      </c>
      <c r="B4095" s="60" t="s">
        <v>75</v>
      </c>
      <c r="C4095" s="57">
        <v>6500</v>
      </c>
      <c r="D4095" s="66">
        <v>6400</v>
      </c>
      <c r="E4095" s="67">
        <f t="shared" si="950"/>
        <v>98.461538461538467</v>
      </c>
    </row>
    <row r="4096" spans="1:5" s="16" customFormat="1" x14ac:dyDescent="0.2">
      <c r="A4096" s="48">
        <v>412900</v>
      </c>
      <c r="B4096" s="60" t="s">
        <v>76</v>
      </c>
      <c r="C4096" s="57">
        <v>500</v>
      </c>
      <c r="D4096" s="66">
        <v>500</v>
      </c>
      <c r="E4096" s="67">
        <f t="shared" si="950"/>
        <v>100</v>
      </c>
    </row>
    <row r="4097" spans="1:5" s="16" customFormat="1" x14ac:dyDescent="0.2">
      <c r="A4097" s="48">
        <v>412900</v>
      </c>
      <c r="B4097" s="60" t="s">
        <v>77</v>
      </c>
      <c r="C4097" s="57">
        <v>200</v>
      </c>
      <c r="D4097" s="66">
        <v>200</v>
      </c>
      <c r="E4097" s="67">
        <f t="shared" si="950"/>
        <v>100</v>
      </c>
    </row>
    <row r="4098" spans="1:5" s="16" customFormat="1" x14ac:dyDescent="0.2">
      <c r="A4098" s="48">
        <v>412900</v>
      </c>
      <c r="B4098" s="60" t="s">
        <v>78</v>
      </c>
      <c r="C4098" s="57">
        <v>600</v>
      </c>
      <c r="D4098" s="66">
        <v>700</v>
      </c>
      <c r="E4098" s="67">
        <f t="shared" si="950"/>
        <v>116.66666666666667</v>
      </c>
    </row>
    <row r="4099" spans="1:5" s="86" customFormat="1" ht="19.5" x14ac:dyDescent="0.2">
      <c r="A4099" s="68">
        <v>510000</v>
      </c>
      <c r="B4099" s="59" t="s">
        <v>271</v>
      </c>
      <c r="C4099" s="34">
        <f>C4100+C4104+C4102</f>
        <v>30400</v>
      </c>
      <c r="D4099" s="34">
        <f t="shared" ref="D4099" si="962">D4100+D4104+D4102</f>
        <v>15500</v>
      </c>
      <c r="E4099" s="51">
        <f t="shared" si="950"/>
        <v>50.98684210526315</v>
      </c>
    </row>
    <row r="4100" spans="1:5" s="86" customFormat="1" ht="19.5" x14ac:dyDescent="0.2">
      <c r="A4100" s="68">
        <v>511000</v>
      </c>
      <c r="B4100" s="59" t="s">
        <v>272</v>
      </c>
      <c r="C4100" s="34">
        <f>SUM(C4101:C4101)</f>
        <v>20000</v>
      </c>
      <c r="D4100" s="34">
        <f t="shared" ref="D4100" si="963">SUM(D4101:D4101)</f>
        <v>5000</v>
      </c>
      <c r="E4100" s="51">
        <f t="shared" si="950"/>
        <v>25</v>
      </c>
    </row>
    <row r="4101" spans="1:5" s="16" customFormat="1" x14ac:dyDescent="0.2">
      <c r="A4101" s="48">
        <v>511300</v>
      </c>
      <c r="B4101" s="49" t="s">
        <v>275</v>
      </c>
      <c r="C4101" s="57">
        <v>20000</v>
      </c>
      <c r="D4101" s="66">
        <v>5000</v>
      </c>
      <c r="E4101" s="67">
        <f t="shared" si="950"/>
        <v>25</v>
      </c>
    </row>
    <row r="4102" spans="1:5" s="86" customFormat="1" ht="19.5" x14ac:dyDescent="0.2">
      <c r="A4102" s="68">
        <v>513000</v>
      </c>
      <c r="B4102" s="59" t="s">
        <v>279</v>
      </c>
      <c r="C4102" s="34">
        <f>C4103</f>
        <v>9400</v>
      </c>
      <c r="D4102" s="34">
        <f t="shared" ref="D4102" si="964">D4103</f>
        <v>9500</v>
      </c>
      <c r="E4102" s="51">
        <f t="shared" si="950"/>
        <v>101.06382978723406</v>
      </c>
    </row>
    <row r="4103" spans="1:5" s="16" customFormat="1" x14ac:dyDescent="0.2">
      <c r="A4103" s="48">
        <v>513700</v>
      </c>
      <c r="B4103" s="49" t="s">
        <v>282</v>
      </c>
      <c r="C4103" s="57">
        <v>9400</v>
      </c>
      <c r="D4103" s="66">
        <v>9500</v>
      </c>
      <c r="E4103" s="67">
        <f t="shared" si="950"/>
        <v>101.06382978723406</v>
      </c>
    </row>
    <row r="4104" spans="1:5" s="86" customFormat="1" ht="19.5" x14ac:dyDescent="0.2">
      <c r="A4104" s="68">
        <v>516000</v>
      </c>
      <c r="B4104" s="59" t="s">
        <v>284</v>
      </c>
      <c r="C4104" s="34">
        <f>C4105</f>
        <v>1000</v>
      </c>
      <c r="D4104" s="34">
        <f t="shared" ref="D4104" si="965">D4105</f>
        <v>1000</v>
      </c>
      <c r="E4104" s="51">
        <f t="shared" si="950"/>
        <v>100</v>
      </c>
    </row>
    <row r="4105" spans="1:5" s="16" customFormat="1" x14ac:dyDescent="0.2">
      <c r="A4105" s="48">
        <v>516100</v>
      </c>
      <c r="B4105" s="49" t="s">
        <v>284</v>
      </c>
      <c r="C4105" s="57">
        <v>1000</v>
      </c>
      <c r="D4105" s="66">
        <v>1000</v>
      </c>
      <c r="E4105" s="67">
        <f t="shared" si="950"/>
        <v>100</v>
      </c>
    </row>
    <row r="4106" spans="1:5" s="86" customFormat="1" ht="19.5" x14ac:dyDescent="0.2">
      <c r="A4106" s="68">
        <v>630000</v>
      </c>
      <c r="B4106" s="59" t="s">
        <v>305</v>
      </c>
      <c r="C4106" s="34">
        <f>C4107</f>
        <v>0</v>
      </c>
      <c r="D4106" s="34">
        <f>D4107</f>
        <v>1800</v>
      </c>
      <c r="E4106" s="51">
        <v>0</v>
      </c>
    </row>
    <row r="4107" spans="1:5" s="86" customFormat="1" ht="19.5" x14ac:dyDescent="0.2">
      <c r="A4107" s="68">
        <v>638000</v>
      </c>
      <c r="B4107" s="59" t="s">
        <v>314</v>
      </c>
      <c r="C4107" s="34">
        <f>C4108</f>
        <v>0</v>
      </c>
      <c r="D4107" s="34">
        <f t="shared" ref="D4107" si="966">D4108</f>
        <v>1800</v>
      </c>
      <c r="E4107" s="51">
        <v>0</v>
      </c>
    </row>
    <row r="4108" spans="1:5" s="16" customFormat="1" x14ac:dyDescent="0.2">
      <c r="A4108" s="48">
        <v>638100</v>
      </c>
      <c r="B4108" s="49" t="s">
        <v>315</v>
      </c>
      <c r="C4108" s="57">
        <v>0</v>
      </c>
      <c r="D4108" s="66">
        <v>1800</v>
      </c>
      <c r="E4108" s="67">
        <v>0</v>
      </c>
    </row>
    <row r="4109" spans="1:5" s="97" customFormat="1" x14ac:dyDescent="0.2">
      <c r="A4109" s="80"/>
      <c r="B4109" s="81" t="s">
        <v>324</v>
      </c>
      <c r="C4109" s="82">
        <f>C4080+C4099+C4106</f>
        <v>396400</v>
      </c>
      <c r="D4109" s="82">
        <f>D4080+D4099+D4106</f>
        <v>434000</v>
      </c>
      <c r="E4109" s="83">
        <f t="shared" si="950"/>
        <v>109.48536831483351</v>
      </c>
    </row>
    <row r="4110" spans="1:5" s="86" customFormat="1" x14ac:dyDescent="0.2">
      <c r="A4110" s="32"/>
      <c r="B4110" s="33"/>
      <c r="C4110" s="34"/>
      <c r="D4110" s="34"/>
      <c r="E4110" s="51"/>
    </row>
    <row r="4111" spans="1:5" s="86" customFormat="1" x14ac:dyDescent="0.2">
      <c r="A4111" s="32"/>
      <c r="B4111" s="33"/>
      <c r="C4111" s="34"/>
      <c r="D4111" s="34"/>
      <c r="E4111" s="51"/>
    </row>
    <row r="4112" spans="1:5" s="16" customFormat="1" ht="19.5" x14ac:dyDescent="0.2">
      <c r="A4112" s="48" t="s">
        <v>541</v>
      </c>
      <c r="B4112" s="59"/>
      <c r="C4112" s="66"/>
      <c r="D4112" s="66"/>
      <c r="E4112" s="67"/>
    </row>
    <row r="4113" spans="1:5" s="16" customFormat="1" ht="19.5" x14ac:dyDescent="0.2">
      <c r="A4113" s="48" t="s">
        <v>542</v>
      </c>
      <c r="B4113" s="59"/>
      <c r="C4113" s="66"/>
      <c r="D4113" s="66"/>
      <c r="E4113" s="67"/>
    </row>
    <row r="4114" spans="1:5" s="16" customFormat="1" ht="19.5" x14ac:dyDescent="0.2">
      <c r="A4114" s="48" t="s">
        <v>448</v>
      </c>
      <c r="B4114" s="59"/>
      <c r="C4114" s="66"/>
      <c r="D4114" s="66"/>
      <c r="E4114" s="67"/>
    </row>
    <row r="4115" spans="1:5" s="16" customFormat="1" ht="19.5" x14ac:dyDescent="0.2">
      <c r="A4115" s="48" t="s">
        <v>397</v>
      </c>
      <c r="B4115" s="59"/>
      <c r="C4115" s="66"/>
      <c r="D4115" s="66"/>
      <c r="E4115" s="67"/>
    </row>
    <row r="4116" spans="1:5" s="16" customFormat="1" x14ac:dyDescent="0.2">
      <c r="A4116" s="48"/>
      <c r="B4116" s="50"/>
      <c r="C4116" s="34"/>
      <c r="D4116" s="34"/>
      <c r="E4116" s="51"/>
    </row>
    <row r="4117" spans="1:5" s="16" customFormat="1" ht="19.5" x14ac:dyDescent="0.2">
      <c r="A4117" s="68">
        <v>410000</v>
      </c>
      <c r="B4117" s="53" t="s">
        <v>42</v>
      </c>
      <c r="C4117" s="69">
        <f>C4118+C4123+C4138</f>
        <v>4618100</v>
      </c>
      <c r="D4117" s="69">
        <f>D4118+D4123+D4138</f>
        <v>4296000</v>
      </c>
      <c r="E4117" s="70">
        <f t="shared" si="950"/>
        <v>93.025270132738569</v>
      </c>
    </row>
    <row r="4118" spans="1:5" s="16" customFormat="1" ht="19.5" x14ac:dyDescent="0.2">
      <c r="A4118" s="68">
        <v>411000</v>
      </c>
      <c r="B4118" s="53" t="s">
        <v>43</v>
      </c>
      <c r="C4118" s="69">
        <f t="shared" ref="C4118" si="967">SUM(C4119:C4122)</f>
        <v>2391400</v>
      </c>
      <c r="D4118" s="69">
        <f t="shared" ref="D4118" si="968">SUM(D4119:D4122)</f>
        <v>2544000</v>
      </c>
      <c r="E4118" s="70">
        <f t="shared" ref="E4118:E4172" si="969">D4118/C4118*100</f>
        <v>106.38119929748264</v>
      </c>
    </row>
    <row r="4119" spans="1:5" s="16" customFormat="1" x14ac:dyDescent="0.2">
      <c r="A4119" s="48">
        <v>411100</v>
      </c>
      <c r="B4119" s="49" t="s">
        <v>44</v>
      </c>
      <c r="C4119" s="57">
        <v>2247200</v>
      </c>
      <c r="D4119" s="66">
        <v>2395000</v>
      </c>
      <c r="E4119" s="67">
        <f t="shared" si="969"/>
        <v>106.57707369170524</v>
      </c>
    </row>
    <row r="4120" spans="1:5" s="16" customFormat="1" ht="37.5" x14ac:dyDescent="0.2">
      <c r="A4120" s="48">
        <v>411200</v>
      </c>
      <c r="B4120" s="49" t="s">
        <v>45</v>
      </c>
      <c r="C4120" s="57">
        <v>28800</v>
      </c>
      <c r="D4120" s="66">
        <v>55000</v>
      </c>
      <c r="E4120" s="67">
        <f t="shared" si="969"/>
        <v>190.97222222222223</v>
      </c>
    </row>
    <row r="4121" spans="1:5" s="16" customFormat="1" ht="37.5" x14ac:dyDescent="0.2">
      <c r="A4121" s="48">
        <v>411300</v>
      </c>
      <c r="B4121" s="49" t="s">
        <v>46</v>
      </c>
      <c r="C4121" s="57">
        <v>69000</v>
      </c>
      <c r="D4121" s="66">
        <v>54000</v>
      </c>
      <c r="E4121" s="67">
        <f t="shared" si="969"/>
        <v>78.260869565217391</v>
      </c>
    </row>
    <row r="4122" spans="1:5" s="16" customFormat="1" x14ac:dyDescent="0.2">
      <c r="A4122" s="48">
        <v>411400</v>
      </c>
      <c r="B4122" s="49" t="s">
        <v>47</v>
      </c>
      <c r="C4122" s="57">
        <v>46400</v>
      </c>
      <c r="D4122" s="66">
        <v>40000</v>
      </c>
      <c r="E4122" s="67">
        <f t="shared" si="969"/>
        <v>86.206896551724128</v>
      </c>
    </row>
    <row r="4123" spans="1:5" s="16" customFormat="1" ht="19.5" x14ac:dyDescent="0.2">
      <c r="A4123" s="68">
        <v>412000</v>
      </c>
      <c r="B4123" s="59" t="s">
        <v>48</v>
      </c>
      <c r="C4123" s="69">
        <f>SUM(C4124:C4137)</f>
        <v>376700.00000000006</v>
      </c>
      <c r="D4123" s="69">
        <f t="shared" ref="D4123" si="970">SUM(D4124:D4137)</f>
        <v>352000</v>
      </c>
      <c r="E4123" s="70">
        <f t="shared" si="969"/>
        <v>93.443058136448087</v>
      </c>
    </row>
    <row r="4124" spans="1:5" s="16" customFormat="1" ht="37.5" x14ac:dyDescent="0.2">
      <c r="A4124" s="48">
        <v>412200</v>
      </c>
      <c r="B4124" s="49" t="s">
        <v>50</v>
      </c>
      <c r="C4124" s="57">
        <v>26100</v>
      </c>
      <c r="D4124" s="66">
        <v>27000</v>
      </c>
      <c r="E4124" s="67">
        <f t="shared" si="969"/>
        <v>103.44827586206897</v>
      </c>
    </row>
    <row r="4125" spans="1:5" s="16" customFormat="1" x14ac:dyDescent="0.2">
      <c r="A4125" s="48">
        <v>412300</v>
      </c>
      <c r="B4125" s="49" t="s">
        <v>51</v>
      </c>
      <c r="C4125" s="57">
        <v>15800</v>
      </c>
      <c r="D4125" s="66">
        <v>14000</v>
      </c>
      <c r="E4125" s="67">
        <f t="shared" si="969"/>
        <v>88.60759493670885</v>
      </c>
    </row>
    <row r="4126" spans="1:5" s="16" customFormat="1" x14ac:dyDescent="0.2">
      <c r="A4126" s="48">
        <v>412500</v>
      </c>
      <c r="B4126" s="49" t="s">
        <v>55</v>
      </c>
      <c r="C4126" s="57">
        <v>7000</v>
      </c>
      <c r="D4126" s="66">
        <v>6000</v>
      </c>
      <c r="E4126" s="67">
        <f t="shared" si="969"/>
        <v>85.714285714285708</v>
      </c>
    </row>
    <row r="4127" spans="1:5" s="16" customFormat="1" x14ac:dyDescent="0.2">
      <c r="A4127" s="48">
        <v>412600</v>
      </c>
      <c r="B4127" s="49" t="s">
        <v>56</v>
      </c>
      <c r="C4127" s="57">
        <v>33500</v>
      </c>
      <c r="D4127" s="66">
        <v>33000</v>
      </c>
      <c r="E4127" s="67">
        <f t="shared" si="969"/>
        <v>98.507462686567166</v>
      </c>
    </row>
    <row r="4128" spans="1:5" s="16" customFormat="1" x14ac:dyDescent="0.2">
      <c r="A4128" s="48">
        <v>412700</v>
      </c>
      <c r="B4128" s="49" t="s">
        <v>58</v>
      </c>
      <c r="C4128" s="57">
        <v>44400</v>
      </c>
      <c r="D4128" s="66">
        <v>60000</v>
      </c>
      <c r="E4128" s="67">
        <f t="shared" si="969"/>
        <v>135.13513513513513</v>
      </c>
    </row>
    <row r="4129" spans="1:5" s="16" customFormat="1" x14ac:dyDescent="0.2">
      <c r="A4129" s="48">
        <v>412900</v>
      </c>
      <c r="B4129" s="60" t="s">
        <v>74</v>
      </c>
      <c r="C4129" s="57">
        <v>3400</v>
      </c>
      <c r="D4129" s="66">
        <v>3000</v>
      </c>
      <c r="E4129" s="67">
        <f t="shared" si="969"/>
        <v>88.235294117647058</v>
      </c>
    </row>
    <row r="4130" spans="1:5" s="16" customFormat="1" x14ac:dyDescent="0.2">
      <c r="A4130" s="48">
        <v>412900</v>
      </c>
      <c r="B4130" s="60" t="s">
        <v>75</v>
      </c>
      <c r="C4130" s="57">
        <v>2500</v>
      </c>
      <c r="D4130" s="66">
        <v>0</v>
      </c>
      <c r="E4130" s="67">
        <f t="shared" si="969"/>
        <v>0</v>
      </c>
    </row>
    <row r="4131" spans="1:5" s="16" customFormat="1" x14ac:dyDescent="0.2">
      <c r="A4131" s="48">
        <v>412900</v>
      </c>
      <c r="B4131" s="60" t="s">
        <v>76</v>
      </c>
      <c r="C4131" s="57">
        <v>8000</v>
      </c>
      <c r="D4131" s="66">
        <v>4000</v>
      </c>
      <c r="E4131" s="67">
        <f t="shared" si="969"/>
        <v>50</v>
      </c>
    </row>
    <row r="4132" spans="1:5" s="16" customFormat="1" x14ac:dyDescent="0.2">
      <c r="A4132" s="48">
        <v>412900</v>
      </c>
      <c r="B4132" s="60" t="s">
        <v>77</v>
      </c>
      <c r="C4132" s="57">
        <v>4000</v>
      </c>
      <c r="D4132" s="66">
        <v>0</v>
      </c>
      <c r="E4132" s="67">
        <f t="shared" si="969"/>
        <v>0</v>
      </c>
    </row>
    <row r="4133" spans="1:5" s="16" customFormat="1" x14ac:dyDescent="0.2">
      <c r="A4133" s="48">
        <v>412900</v>
      </c>
      <c r="B4133" s="60" t="s">
        <v>78</v>
      </c>
      <c r="C4133" s="57">
        <v>3000</v>
      </c>
      <c r="D4133" s="66">
        <v>5000</v>
      </c>
      <c r="E4133" s="67">
        <f t="shared" si="969"/>
        <v>166.66666666666669</v>
      </c>
    </row>
    <row r="4134" spans="1:5" s="16" customFormat="1" x14ac:dyDescent="0.2">
      <c r="A4134" s="48">
        <v>412900</v>
      </c>
      <c r="B4134" s="49" t="s">
        <v>80</v>
      </c>
      <c r="C4134" s="57">
        <v>9000</v>
      </c>
      <c r="D4134" s="66">
        <v>0</v>
      </c>
      <c r="E4134" s="67">
        <f t="shared" si="969"/>
        <v>0</v>
      </c>
    </row>
    <row r="4135" spans="1:5" s="16" customFormat="1" x14ac:dyDescent="0.2">
      <c r="A4135" s="48">
        <v>412900</v>
      </c>
      <c r="B4135" s="49" t="s">
        <v>96</v>
      </c>
      <c r="C4135" s="57">
        <v>100000</v>
      </c>
      <c r="D4135" s="66">
        <v>100000</v>
      </c>
      <c r="E4135" s="67">
        <f t="shared" si="969"/>
        <v>100</v>
      </c>
    </row>
    <row r="4136" spans="1:5" s="16" customFormat="1" x14ac:dyDescent="0.2">
      <c r="A4136" s="48">
        <v>412900</v>
      </c>
      <c r="B4136" s="49" t="s">
        <v>97</v>
      </c>
      <c r="C4136" s="57">
        <v>60000</v>
      </c>
      <c r="D4136" s="66">
        <v>50000</v>
      </c>
      <c r="E4136" s="67">
        <f t="shared" si="969"/>
        <v>83.333333333333343</v>
      </c>
    </row>
    <row r="4137" spans="1:5" s="16" customFormat="1" x14ac:dyDescent="0.2">
      <c r="A4137" s="48">
        <v>412900</v>
      </c>
      <c r="B4137" s="49" t="s">
        <v>98</v>
      </c>
      <c r="C4137" s="57">
        <v>60000.000000000044</v>
      </c>
      <c r="D4137" s="66">
        <v>50000</v>
      </c>
      <c r="E4137" s="67">
        <f t="shared" si="969"/>
        <v>83.333333333333272</v>
      </c>
    </row>
    <row r="4138" spans="1:5" s="16" customFormat="1" ht="19.5" x14ac:dyDescent="0.2">
      <c r="A4138" s="68">
        <v>415000</v>
      </c>
      <c r="B4138" s="59" t="s">
        <v>123</v>
      </c>
      <c r="C4138" s="69">
        <f>SUM(C4139:C4141)</f>
        <v>1850000</v>
      </c>
      <c r="D4138" s="69">
        <f t="shared" ref="D4138" si="971">SUM(D4139:D4141)</f>
        <v>1400000</v>
      </c>
      <c r="E4138" s="70">
        <f t="shared" si="969"/>
        <v>75.675675675675677</v>
      </c>
    </row>
    <row r="4139" spans="1:5" s="16" customFormat="1" x14ac:dyDescent="0.2">
      <c r="A4139" s="48">
        <v>415200</v>
      </c>
      <c r="B4139" s="49" t="s">
        <v>157</v>
      </c>
      <c r="C4139" s="57">
        <v>749999.99999999965</v>
      </c>
      <c r="D4139" s="66">
        <v>700000</v>
      </c>
      <c r="E4139" s="67">
        <f t="shared" si="969"/>
        <v>93.333333333333385</v>
      </c>
    </row>
    <row r="4140" spans="1:5" s="16" customFormat="1" x14ac:dyDescent="0.2">
      <c r="A4140" s="48">
        <v>415200</v>
      </c>
      <c r="B4140" s="49" t="s">
        <v>158</v>
      </c>
      <c r="C4140" s="57">
        <v>1000000.0000000003</v>
      </c>
      <c r="D4140" s="66">
        <v>600000</v>
      </c>
      <c r="E4140" s="67">
        <f t="shared" si="969"/>
        <v>59.999999999999979</v>
      </c>
    </row>
    <row r="4141" spans="1:5" s="16" customFormat="1" x14ac:dyDescent="0.2">
      <c r="A4141" s="48">
        <v>415200</v>
      </c>
      <c r="B4141" s="49" t="s">
        <v>159</v>
      </c>
      <c r="C4141" s="57">
        <v>100000</v>
      </c>
      <c r="D4141" s="66">
        <v>100000</v>
      </c>
      <c r="E4141" s="67">
        <f t="shared" si="969"/>
        <v>100</v>
      </c>
    </row>
    <row r="4142" spans="1:5" s="16" customFormat="1" ht="19.5" x14ac:dyDescent="0.2">
      <c r="A4142" s="68">
        <v>480000</v>
      </c>
      <c r="B4142" s="59" t="s">
        <v>218</v>
      </c>
      <c r="C4142" s="69">
        <f>C4143</f>
        <v>1160000.0000000002</v>
      </c>
      <c r="D4142" s="69">
        <f>D4143</f>
        <v>570000</v>
      </c>
      <c r="E4142" s="70">
        <f t="shared" si="969"/>
        <v>49.137931034482754</v>
      </c>
    </row>
    <row r="4143" spans="1:5" s="16" customFormat="1" ht="19.5" x14ac:dyDescent="0.2">
      <c r="A4143" s="68">
        <v>488000</v>
      </c>
      <c r="B4143" s="59" t="s">
        <v>29</v>
      </c>
      <c r="C4143" s="69">
        <f>SUM(C4144:C4146)</f>
        <v>1160000.0000000002</v>
      </c>
      <c r="D4143" s="69">
        <f t="shared" ref="D4143" si="972">SUM(D4144:D4146)</f>
        <v>570000</v>
      </c>
      <c r="E4143" s="70">
        <f t="shared" si="969"/>
        <v>49.137931034482754</v>
      </c>
    </row>
    <row r="4144" spans="1:5" s="16" customFormat="1" x14ac:dyDescent="0.2">
      <c r="A4144" s="48">
        <v>488100</v>
      </c>
      <c r="B4144" s="49" t="s">
        <v>643</v>
      </c>
      <c r="C4144" s="57">
        <v>100000</v>
      </c>
      <c r="D4144" s="66">
        <v>120000</v>
      </c>
      <c r="E4144" s="67">
        <f t="shared" si="969"/>
        <v>120</v>
      </c>
    </row>
    <row r="4145" spans="1:5" s="16" customFormat="1" x14ac:dyDescent="0.2">
      <c r="A4145" s="48">
        <v>488100</v>
      </c>
      <c r="B4145" s="49" t="s">
        <v>29</v>
      </c>
      <c r="C4145" s="57">
        <v>610000</v>
      </c>
      <c r="D4145" s="66">
        <v>0</v>
      </c>
      <c r="E4145" s="67">
        <f t="shared" si="969"/>
        <v>0</v>
      </c>
    </row>
    <row r="4146" spans="1:5" s="16" customFormat="1" x14ac:dyDescent="0.2">
      <c r="A4146" s="48">
        <v>488100</v>
      </c>
      <c r="B4146" s="49" t="s">
        <v>262</v>
      </c>
      <c r="C4146" s="57">
        <v>450000.00000000023</v>
      </c>
      <c r="D4146" s="66">
        <v>450000</v>
      </c>
      <c r="E4146" s="67">
        <f t="shared" si="969"/>
        <v>99.999999999999943</v>
      </c>
    </row>
    <row r="4147" spans="1:5" s="16" customFormat="1" ht="19.5" x14ac:dyDescent="0.2">
      <c r="A4147" s="68">
        <v>510000</v>
      </c>
      <c r="B4147" s="59" t="s">
        <v>271</v>
      </c>
      <c r="C4147" s="69">
        <f>C4148+C4151</f>
        <v>517999.99999999953</v>
      </c>
      <c r="D4147" s="69">
        <f>D4148+D4151</f>
        <v>15000</v>
      </c>
      <c r="E4147" s="70">
        <f t="shared" si="969"/>
        <v>2.8957528957528984</v>
      </c>
    </row>
    <row r="4148" spans="1:5" s="16" customFormat="1" ht="19.5" x14ac:dyDescent="0.2">
      <c r="A4148" s="68">
        <v>511000</v>
      </c>
      <c r="B4148" s="59" t="s">
        <v>272</v>
      </c>
      <c r="C4148" s="69">
        <f>SUM(C4149:C4150)</f>
        <v>509999.99999999953</v>
      </c>
      <c r="D4148" s="69">
        <f>SUM(D4149:D4150)</f>
        <v>10000</v>
      </c>
      <c r="E4148" s="70">
        <f t="shared" si="969"/>
        <v>1.9607843137254919</v>
      </c>
    </row>
    <row r="4149" spans="1:5" s="16" customFormat="1" x14ac:dyDescent="0.2">
      <c r="A4149" s="48">
        <v>511300</v>
      </c>
      <c r="B4149" s="49" t="s">
        <v>275</v>
      </c>
      <c r="C4149" s="57">
        <v>10000</v>
      </c>
      <c r="D4149" s="66">
        <v>10000</v>
      </c>
      <c r="E4149" s="67">
        <f t="shared" si="969"/>
        <v>100</v>
      </c>
    </row>
    <row r="4150" spans="1:5" s="16" customFormat="1" x14ac:dyDescent="0.2">
      <c r="A4150" s="48">
        <v>511700</v>
      </c>
      <c r="B4150" s="49" t="s">
        <v>278</v>
      </c>
      <c r="C4150" s="57">
        <v>499999.99999999953</v>
      </c>
      <c r="D4150" s="66">
        <v>0</v>
      </c>
      <c r="E4150" s="67">
        <f t="shared" si="969"/>
        <v>0</v>
      </c>
    </row>
    <row r="4151" spans="1:5" s="16" customFormat="1" ht="19.5" x14ac:dyDescent="0.2">
      <c r="A4151" s="68">
        <v>516000</v>
      </c>
      <c r="B4151" s="59" t="s">
        <v>284</v>
      </c>
      <c r="C4151" s="69">
        <f>SUM(C4152)</f>
        <v>8000</v>
      </c>
      <c r="D4151" s="69">
        <f t="shared" ref="D4151" si="973">SUM(D4152)</f>
        <v>5000</v>
      </c>
      <c r="E4151" s="70">
        <f t="shared" si="969"/>
        <v>62.5</v>
      </c>
    </row>
    <row r="4152" spans="1:5" s="16" customFormat="1" x14ac:dyDescent="0.2">
      <c r="A4152" s="48">
        <v>516100</v>
      </c>
      <c r="B4152" s="49" t="s">
        <v>284</v>
      </c>
      <c r="C4152" s="57">
        <v>8000</v>
      </c>
      <c r="D4152" s="66">
        <v>5000</v>
      </c>
      <c r="E4152" s="67">
        <f t="shared" si="969"/>
        <v>62.5</v>
      </c>
    </row>
    <row r="4153" spans="1:5" s="71" customFormat="1" ht="19.5" x14ac:dyDescent="0.2">
      <c r="A4153" s="68">
        <v>630000</v>
      </c>
      <c r="B4153" s="59" t="s">
        <v>305</v>
      </c>
      <c r="C4153" s="69">
        <f>C4154</f>
        <v>16900</v>
      </c>
      <c r="D4153" s="69">
        <f>D4154</f>
        <v>19000</v>
      </c>
      <c r="E4153" s="70">
        <f t="shared" si="969"/>
        <v>112.42603550295857</v>
      </c>
    </row>
    <row r="4154" spans="1:5" s="71" customFormat="1" ht="19.5" x14ac:dyDescent="0.2">
      <c r="A4154" s="68">
        <v>638000</v>
      </c>
      <c r="B4154" s="59" t="s">
        <v>314</v>
      </c>
      <c r="C4154" s="69">
        <f>C4155</f>
        <v>16900</v>
      </c>
      <c r="D4154" s="69">
        <f t="shared" ref="D4154" si="974">D4155</f>
        <v>19000</v>
      </c>
      <c r="E4154" s="70">
        <f t="shared" si="969"/>
        <v>112.42603550295857</v>
      </c>
    </row>
    <row r="4155" spans="1:5" s="16" customFormat="1" x14ac:dyDescent="0.2">
      <c r="A4155" s="48">
        <v>638100</v>
      </c>
      <c r="B4155" s="49" t="s">
        <v>315</v>
      </c>
      <c r="C4155" s="57">
        <v>16900</v>
      </c>
      <c r="D4155" s="66">
        <v>19000</v>
      </c>
      <c r="E4155" s="67">
        <f t="shared" si="969"/>
        <v>112.42603550295857</v>
      </c>
    </row>
    <row r="4156" spans="1:5" s="16" customFormat="1" x14ac:dyDescent="0.2">
      <c r="A4156" s="77"/>
      <c r="B4156" s="63" t="s">
        <v>324</v>
      </c>
      <c r="C4156" s="75">
        <f>C4117+C4142+C4147+C4153</f>
        <v>6313000</v>
      </c>
      <c r="D4156" s="75">
        <f>D4117+D4142+D4147+D4153</f>
        <v>4900000</v>
      </c>
      <c r="E4156" s="76">
        <f t="shared" si="969"/>
        <v>77.617614446380486</v>
      </c>
    </row>
    <row r="4157" spans="1:5" s="16" customFormat="1" x14ac:dyDescent="0.2">
      <c r="A4157" s="48"/>
      <c r="B4157" s="49"/>
      <c r="C4157" s="66"/>
      <c r="D4157" s="66"/>
      <c r="E4157" s="67"/>
    </row>
    <row r="4158" spans="1:5" s="16" customFormat="1" x14ac:dyDescent="0.2">
      <c r="A4158" s="45"/>
      <c r="B4158" s="33"/>
      <c r="C4158" s="66"/>
      <c r="D4158" s="66"/>
      <c r="E4158" s="67"/>
    </row>
    <row r="4159" spans="1:5" s="16" customFormat="1" ht="19.5" x14ac:dyDescent="0.2">
      <c r="A4159" s="48" t="s">
        <v>543</v>
      </c>
      <c r="B4159" s="59"/>
      <c r="C4159" s="66"/>
      <c r="D4159" s="66"/>
      <c r="E4159" s="67"/>
    </row>
    <row r="4160" spans="1:5" s="16" customFormat="1" ht="19.5" x14ac:dyDescent="0.2">
      <c r="A4160" s="48" t="s">
        <v>544</v>
      </c>
      <c r="B4160" s="59"/>
      <c r="C4160" s="66"/>
      <c r="D4160" s="66"/>
      <c r="E4160" s="67"/>
    </row>
    <row r="4161" spans="1:5" s="16" customFormat="1" ht="19.5" x14ac:dyDescent="0.2">
      <c r="A4161" s="48" t="s">
        <v>450</v>
      </c>
      <c r="B4161" s="59"/>
      <c r="C4161" s="66"/>
      <c r="D4161" s="66"/>
      <c r="E4161" s="67"/>
    </row>
    <row r="4162" spans="1:5" s="16" customFormat="1" ht="19.5" x14ac:dyDescent="0.2">
      <c r="A4162" s="48" t="s">
        <v>323</v>
      </c>
      <c r="B4162" s="59"/>
      <c r="C4162" s="66"/>
      <c r="D4162" s="66"/>
      <c r="E4162" s="67"/>
    </row>
    <row r="4163" spans="1:5" s="16" customFormat="1" x14ac:dyDescent="0.2">
      <c r="A4163" s="48"/>
      <c r="B4163" s="50"/>
      <c r="C4163" s="34"/>
      <c r="D4163" s="34"/>
      <c r="E4163" s="51"/>
    </row>
    <row r="4164" spans="1:5" s="16" customFormat="1" ht="19.5" x14ac:dyDescent="0.2">
      <c r="A4164" s="68">
        <v>410000</v>
      </c>
      <c r="B4164" s="53" t="s">
        <v>42</v>
      </c>
      <c r="C4164" s="69">
        <f>C4165+C4170+C4183+C4181</f>
        <v>2053600</v>
      </c>
      <c r="D4164" s="69">
        <f>D4165+D4170+D4183+D4181</f>
        <v>2196400</v>
      </c>
      <c r="E4164" s="70">
        <f t="shared" si="969"/>
        <v>106.95364238410596</v>
      </c>
    </row>
    <row r="4165" spans="1:5" s="16" customFormat="1" ht="19.5" x14ac:dyDescent="0.2">
      <c r="A4165" s="68">
        <v>411000</v>
      </c>
      <c r="B4165" s="53" t="s">
        <v>43</v>
      </c>
      <c r="C4165" s="69">
        <f t="shared" ref="C4165" si="975">SUM(C4166:C4169)</f>
        <v>1625500</v>
      </c>
      <c r="D4165" s="69">
        <f t="shared" ref="D4165" si="976">SUM(D4166:D4169)</f>
        <v>1773100</v>
      </c>
      <c r="E4165" s="70">
        <f t="shared" si="969"/>
        <v>109.08028298984928</v>
      </c>
    </row>
    <row r="4166" spans="1:5" s="16" customFormat="1" x14ac:dyDescent="0.2">
      <c r="A4166" s="48">
        <v>411100</v>
      </c>
      <c r="B4166" s="49" t="s">
        <v>44</v>
      </c>
      <c r="C4166" s="57">
        <v>1554800</v>
      </c>
      <c r="D4166" s="66">
        <v>1690000</v>
      </c>
      <c r="E4166" s="67">
        <f t="shared" si="969"/>
        <v>108.69565217391303</v>
      </c>
    </row>
    <row r="4167" spans="1:5" s="16" customFormat="1" ht="37.5" x14ac:dyDescent="0.2">
      <c r="A4167" s="48">
        <v>411200</v>
      </c>
      <c r="B4167" s="49" t="s">
        <v>45</v>
      </c>
      <c r="C4167" s="57">
        <v>32000</v>
      </c>
      <c r="D4167" s="66">
        <v>41400</v>
      </c>
      <c r="E4167" s="67">
        <f t="shared" si="969"/>
        <v>129.375</v>
      </c>
    </row>
    <row r="4168" spans="1:5" s="16" customFormat="1" ht="37.5" x14ac:dyDescent="0.2">
      <c r="A4168" s="48">
        <v>411300</v>
      </c>
      <c r="B4168" s="49" t="s">
        <v>46</v>
      </c>
      <c r="C4168" s="57">
        <v>24500.000000000004</v>
      </c>
      <c r="D4168" s="66">
        <v>21100</v>
      </c>
      <c r="E4168" s="67">
        <f t="shared" si="969"/>
        <v>86.122448979591823</v>
      </c>
    </row>
    <row r="4169" spans="1:5" s="16" customFormat="1" x14ac:dyDescent="0.2">
      <c r="A4169" s="48">
        <v>411400</v>
      </c>
      <c r="B4169" s="49" t="s">
        <v>47</v>
      </c>
      <c r="C4169" s="57">
        <v>14200</v>
      </c>
      <c r="D4169" s="66">
        <v>20600</v>
      </c>
      <c r="E4169" s="67">
        <f t="shared" si="969"/>
        <v>145.07042253521126</v>
      </c>
    </row>
    <row r="4170" spans="1:5" s="16" customFormat="1" ht="19.5" x14ac:dyDescent="0.2">
      <c r="A4170" s="68">
        <v>412000</v>
      </c>
      <c r="B4170" s="59" t="s">
        <v>48</v>
      </c>
      <c r="C4170" s="69">
        <f>SUM(C4171:C4180)</f>
        <v>377900</v>
      </c>
      <c r="D4170" s="69">
        <f t="shared" ref="D4170" si="977">SUM(D4171:D4180)</f>
        <v>373300</v>
      </c>
      <c r="E4170" s="70">
        <f t="shared" si="969"/>
        <v>98.7827467584017</v>
      </c>
    </row>
    <row r="4171" spans="1:5" s="16" customFormat="1" ht="37.5" x14ac:dyDescent="0.2">
      <c r="A4171" s="48">
        <v>412200</v>
      </c>
      <c r="B4171" s="49" t="s">
        <v>50</v>
      </c>
      <c r="C4171" s="57">
        <v>47000</v>
      </c>
      <c r="D4171" s="66">
        <v>45000</v>
      </c>
      <c r="E4171" s="67">
        <f t="shared" si="969"/>
        <v>95.744680851063833</v>
      </c>
    </row>
    <row r="4172" spans="1:5" s="16" customFormat="1" x14ac:dyDescent="0.2">
      <c r="A4172" s="48">
        <v>412300</v>
      </c>
      <c r="B4172" s="49" t="s">
        <v>51</v>
      </c>
      <c r="C4172" s="57">
        <v>20200</v>
      </c>
      <c r="D4172" s="66">
        <v>20000</v>
      </c>
      <c r="E4172" s="67">
        <f t="shared" si="969"/>
        <v>99.009900990099013</v>
      </c>
    </row>
    <row r="4173" spans="1:5" s="16" customFormat="1" x14ac:dyDescent="0.2">
      <c r="A4173" s="48">
        <v>412500</v>
      </c>
      <c r="B4173" s="49" t="s">
        <v>55</v>
      </c>
      <c r="C4173" s="57">
        <v>17000</v>
      </c>
      <c r="D4173" s="66">
        <v>15000</v>
      </c>
      <c r="E4173" s="67">
        <f t="shared" ref="E4173:E4228" si="978">D4173/C4173*100</f>
        <v>88.235294117647058</v>
      </c>
    </row>
    <row r="4174" spans="1:5" s="16" customFormat="1" x14ac:dyDescent="0.2">
      <c r="A4174" s="48">
        <v>412600</v>
      </c>
      <c r="B4174" s="49" t="s">
        <v>56</v>
      </c>
      <c r="C4174" s="57">
        <v>29999.999999999996</v>
      </c>
      <c r="D4174" s="66">
        <v>30000</v>
      </c>
      <c r="E4174" s="67">
        <f t="shared" si="978"/>
        <v>100.00000000000003</v>
      </c>
    </row>
    <row r="4175" spans="1:5" s="16" customFormat="1" x14ac:dyDescent="0.2">
      <c r="A4175" s="48">
        <v>412700</v>
      </c>
      <c r="B4175" s="49" t="s">
        <v>58</v>
      </c>
      <c r="C4175" s="57">
        <v>15700</v>
      </c>
      <c r="D4175" s="66">
        <v>15000</v>
      </c>
      <c r="E4175" s="67">
        <f t="shared" si="978"/>
        <v>95.541401273885356</v>
      </c>
    </row>
    <row r="4176" spans="1:5" s="16" customFormat="1" x14ac:dyDescent="0.2">
      <c r="A4176" s="48">
        <v>412900</v>
      </c>
      <c r="B4176" s="60" t="s">
        <v>74</v>
      </c>
      <c r="C4176" s="57">
        <v>1000</v>
      </c>
      <c r="D4176" s="66">
        <v>1300</v>
      </c>
      <c r="E4176" s="67">
        <f t="shared" si="978"/>
        <v>130</v>
      </c>
    </row>
    <row r="4177" spans="1:5" s="16" customFormat="1" x14ac:dyDescent="0.2">
      <c r="A4177" s="48">
        <v>412900</v>
      </c>
      <c r="B4177" s="60" t="s">
        <v>75</v>
      </c>
      <c r="C4177" s="57">
        <v>229999.99999999997</v>
      </c>
      <c r="D4177" s="66">
        <v>230000</v>
      </c>
      <c r="E4177" s="67">
        <f t="shared" si="978"/>
        <v>100.00000000000003</v>
      </c>
    </row>
    <row r="4178" spans="1:5" s="16" customFormat="1" x14ac:dyDescent="0.2">
      <c r="A4178" s="48">
        <v>412900</v>
      </c>
      <c r="B4178" s="60" t="s">
        <v>76</v>
      </c>
      <c r="C4178" s="57">
        <v>11000</v>
      </c>
      <c r="D4178" s="66">
        <v>11000</v>
      </c>
      <c r="E4178" s="67">
        <f t="shared" si="978"/>
        <v>100</v>
      </c>
    </row>
    <row r="4179" spans="1:5" s="16" customFormat="1" x14ac:dyDescent="0.2">
      <c r="A4179" s="48">
        <v>412900</v>
      </c>
      <c r="B4179" s="60" t="s">
        <v>77</v>
      </c>
      <c r="C4179" s="57">
        <v>2999.9999999999995</v>
      </c>
      <c r="D4179" s="66">
        <v>3000</v>
      </c>
      <c r="E4179" s="67">
        <f t="shared" si="978"/>
        <v>100.00000000000003</v>
      </c>
    </row>
    <row r="4180" spans="1:5" s="16" customFormat="1" x14ac:dyDescent="0.2">
      <c r="A4180" s="48">
        <v>412900</v>
      </c>
      <c r="B4180" s="60" t="s">
        <v>78</v>
      </c>
      <c r="C4180" s="57">
        <v>2999.9999999999995</v>
      </c>
      <c r="D4180" s="66">
        <v>3000</v>
      </c>
      <c r="E4180" s="67">
        <f t="shared" si="978"/>
        <v>100.00000000000003</v>
      </c>
    </row>
    <row r="4181" spans="1:5" s="71" customFormat="1" ht="19.5" x14ac:dyDescent="0.2">
      <c r="A4181" s="68">
        <v>413000</v>
      </c>
      <c r="B4181" s="59" t="s">
        <v>99</v>
      </c>
      <c r="C4181" s="69">
        <f>C4182</f>
        <v>200</v>
      </c>
      <c r="D4181" s="69">
        <f t="shared" ref="D4181" si="979">D4182</f>
        <v>0</v>
      </c>
      <c r="E4181" s="70">
        <f t="shared" si="978"/>
        <v>0</v>
      </c>
    </row>
    <row r="4182" spans="1:5" s="16" customFormat="1" x14ac:dyDescent="0.2">
      <c r="A4182" s="48">
        <v>413900</v>
      </c>
      <c r="B4182" s="104" t="s">
        <v>108</v>
      </c>
      <c r="C4182" s="57">
        <v>200</v>
      </c>
      <c r="D4182" s="66">
        <v>0</v>
      </c>
      <c r="E4182" s="67">
        <f t="shared" si="978"/>
        <v>0</v>
      </c>
    </row>
    <row r="4183" spans="1:5" s="71" customFormat="1" ht="19.5" x14ac:dyDescent="0.2">
      <c r="A4183" s="68">
        <v>415000</v>
      </c>
      <c r="B4183" s="53" t="s">
        <v>123</v>
      </c>
      <c r="C4183" s="69">
        <f>C4184</f>
        <v>50000</v>
      </c>
      <c r="D4183" s="69">
        <f>D4184</f>
        <v>50000</v>
      </c>
      <c r="E4183" s="70">
        <f t="shared" si="978"/>
        <v>100</v>
      </c>
    </row>
    <row r="4184" spans="1:5" s="16" customFormat="1" x14ac:dyDescent="0.2">
      <c r="A4184" s="48">
        <v>415200</v>
      </c>
      <c r="B4184" s="60" t="s">
        <v>161</v>
      </c>
      <c r="C4184" s="57">
        <v>50000</v>
      </c>
      <c r="D4184" s="66">
        <v>50000</v>
      </c>
      <c r="E4184" s="67">
        <f t="shared" si="978"/>
        <v>100</v>
      </c>
    </row>
    <row r="4185" spans="1:5" s="16" customFormat="1" ht="19.5" x14ac:dyDescent="0.2">
      <c r="A4185" s="68">
        <v>480000</v>
      </c>
      <c r="B4185" s="59" t="s">
        <v>218</v>
      </c>
      <c r="C4185" s="69">
        <f>C4188+C4186</f>
        <v>3250000</v>
      </c>
      <c r="D4185" s="69">
        <f>D4188+D4186</f>
        <v>3070000</v>
      </c>
      <c r="E4185" s="70">
        <f t="shared" si="978"/>
        <v>94.461538461538467</v>
      </c>
    </row>
    <row r="4186" spans="1:5" s="71" customFormat="1" ht="19.5" x14ac:dyDescent="0.2">
      <c r="A4186" s="68">
        <v>487000</v>
      </c>
      <c r="B4186" s="59" t="s">
        <v>23</v>
      </c>
      <c r="C4186" s="69">
        <f>SUM(C4187:C4187)</f>
        <v>150000</v>
      </c>
      <c r="D4186" s="69">
        <f>SUM(D4187:D4187)</f>
        <v>150000</v>
      </c>
      <c r="E4186" s="70">
        <f t="shared" si="978"/>
        <v>100</v>
      </c>
    </row>
    <row r="4187" spans="1:5" s="16" customFormat="1" x14ac:dyDescent="0.2">
      <c r="A4187" s="74">
        <v>487300</v>
      </c>
      <c r="B4187" s="49" t="s">
        <v>228</v>
      </c>
      <c r="C4187" s="57">
        <v>150000</v>
      </c>
      <c r="D4187" s="66">
        <v>150000</v>
      </c>
      <c r="E4187" s="67">
        <f t="shared" si="978"/>
        <v>100</v>
      </c>
    </row>
    <row r="4188" spans="1:5" s="16" customFormat="1" ht="19.5" x14ac:dyDescent="0.2">
      <c r="A4188" s="68">
        <v>488000</v>
      </c>
      <c r="B4188" s="59" t="s">
        <v>29</v>
      </c>
      <c r="C4188" s="69">
        <f t="shared" ref="C4188" si="980">SUM(C4189:C4191)</f>
        <v>3100000</v>
      </c>
      <c r="D4188" s="69">
        <f t="shared" ref="D4188" si="981">SUM(D4189:D4191)</f>
        <v>2920000</v>
      </c>
      <c r="E4188" s="70">
        <f t="shared" si="978"/>
        <v>94.193548387096769</v>
      </c>
    </row>
    <row r="4189" spans="1:5" s="56" customFormat="1" ht="37.5" x14ac:dyDescent="0.2">
      <c r="A4189" s="48">
        <v>488100</v>
      </c>
      <c r="B4189" s="56" t="s">
        <v>260</v>
      </c>
      <c r="C4189" s="57">
        <v>0</v>
      </c>
      <c r="D4189" s="66">
        <v>820000</v>
      </c>
      <c r="E4189" s="67">
        <v>0</v>
      </c>
    </row>
    <row r="4190" spans="1:5" s="56" customFormat="1" x14ac:dyDescent="0.2">
      <c r="A4190" s="48">
        <v>488100</v>
      </c>
      <c r="B4190" s="56" t="s">
        <v>263</v>
      </c>
      <c r="C4190" s="57">
        <v>2900000</v>
      </c>
      <c r="D4190" s="66">
        <v>1900000</v>
      </c>
      <c r="E4190" s="67">
        <f t="shared" si="978"/>
        <v>65.517241379310349</v>
      </c>
    </row>
    <row r="4191" spans="1:5" s="56" customFormat="1" x14ac:dyDescent="0.2">
      <c r="A4191" s="48">
        <v>488100</v>
      </c>
      <c r="B4191" s="56" t="s">
        <v>264</v>
      </c>
      <c r="C4191" s="57">
        <v>200000</v>
      </c>
      <c r="D4191" s="66">
        <v>200000</v>
      </c>
      <c r="E4191" s="67">
        <f t="shared" si="978"/>
        <v>100</v>
      </c>
    </row>
    <row r="4192" spans="1:5" s="16" customFormat="1" ht="19.5" x14ac:dyDescent="0.2">
      <c r="A4192" s="68">
        <v>510000</v>
      </c>
      <c r="B4192" s="59" t="s">
        <v>271</v>
      </c>
      <c r="C4192" s="69">
        <f t="shared" ref="C4192" si="982">C4193+C4196</f>
        <v>175000</v>
      </c>
      <c r="D4192" s="69">
        <f t="shared" ref="D4192" si="983">D4193+D4196</f>
        <v>54000</v>
      </c>
      <c r="E4192" s="70">
        <f t="shared" si="978"/>
        <v>30.857142857142854</v>
      </c>
    </row>
    <row r="4193" spans="1:5" s="16" customFormat="1" ht="19.5" x14ac:dyDescent="0.2">
      <c r="A4193" s="68">
        <v>511000</v>
      </c>
      <c r="B4193" s="59" t="s">
        <v>272</v>
      </c>
      <c r="C4193" s="69">
        <f t="shared" ref="C4193" si="984">SUM(C4194:C4195)</f>
        <v>170000</v>
      </c>
      <c r="D4193" s="69">
        <f t="shared" ref="D4193" si="985">SUM(D4194:D4195)</f>
        <v>50000</v>
      </c>
      <c r="E4193" s="70">
        <f t="shared" si="978"/>
        <v>29.411764705882355</v>
      </c>
    </row>
    <row r="4194" spans="1:5" s="16" customFormat="1" x14ac:dyDescent="0.2">
      <c r="A4194" s="48">
        <v>511300</v>
      </c>
      <c r="B4194" s="49" t="s">
        <v>275</v>
      </c>
      <c r="C4194" s="57">
        <v>160000</v>
      </c>
      <c r="D4194" s="66">
        <v>40000</v>
      </c>
      <c r="E4194" s="67">
        <f t="shared" si="978"/>
        <v>25</v>
      </c>
    </row>
    <row r="4195" spans="1:5" s="16" customFormat="1" x14ac:dyDescent="0.2">
      <c r="A4195" s="48">
        <v>511700</v>
      </c>
      <c r="B4195" s="49" t="s">
        <v>278</v>
      </c>
      <c r="C4195" s="57">
        <v>10000</v>
      </c>
      <c r="D4195" s="66">
        <v>10000</v>
      </c>
      <c r="E4195" s="67">
        <f t="shared" si="978"/>
        <v>100</v>
      </c>
    </row>
    <row r="4196" spans="1:5" s="71" customFormat="1" ht="19.5" x14ac:dyDescent="0.2">
      <c r="A4196" s="68">
        <v>516000</v>
      </c>
      <c r="B4196" s="59" t="s">
        <v>284</v>
      </c>
      <c r="C4196" s="69">
        <f>C4197</f>
        <v>5000</v>
      </c>
      <c r="D4196" s="69">
        <f t="shared" ref="D4196" si="986">D4197</f>
        <v>4000</v>
      </c>
      <c r="E4196" s="70">
        <f t="shared" si="978"/>
        <v>80</v>
      </c>
    </row>
    <row r="4197" spans="1:5" s="16" customFormat="1" x14ac:dyDescent="0.2">
      <c r="A4197" s="48">
        <v>516100</v>
      </c>
      <c r="B4197" s="49" t="s">
        <v>284</v>
      </c>
      <c r="C4197" s="57">
        <v>5000</v>
      </c>
      <c r="D4197" s="66">
        <v>4000</v>
      </c>
      <c r="E4197" s="67">
        <f t="shared" si="978"/>
        <v>80</v>
      </c>
    </row>
    <row r="4198" spans="1:5" s="71" customFormat="1" ht="19.5" x14ac:dyDescent="0.2">
      <c r="A4198" s="68">
        <v>630000</v>
      </c>
      <c r="B4198" s="59" t="s">
        <v>305</v>
      </c>
      <c r="C4198" s="69">
        <f>C4199</f>
        <v>6000</v>
      </c>
      <c r="D4198" s="69">
        <f>D4199</f>
        <v>25500</v>
      </c>
      <c r="E4198" s="70"/>
    </row>
    <row r="4199" spans="1:5" s="71" customFormat="1" ht="19.5" x14ac:dyDescent="0.2">
      <c r="A4199" s="68">
        <v>638000</v>
      </c>
      <c r="B4199" s="59" t="s">
        <v>314</v>
      </c>
      <c r="C4199" s="69">
        <f>C4200</f>
        <v>6000</v>
      </c>
      <c r="D4199" s="69">
        <f t="shared" ref="D4199" si="987">D4200</f>
        <v>25500</v>
      </c>
      <c r="E4199" s="70"/>
    </row>
    <row r="4200" spans="1:5" s="16" customFormat="1" x14ac:dyDescent="0.2">
      <c r="A4200" s="48">
        <v>638100</v>
      </c>
      <c r="B4200" s="49" t="s">
        <v>315</v>
      </c>
      <c r="C4200" s="57">
        <v>6000</v>
      </c>
      <c r="D4200" s="66">
        <v>25500</v>
      </c>
      <c r="E4200" s="67"/>
    </row>
    <row r="4201" spans="1:5" s="16" customFormat="1" x14ac:dyDescent="0.2">
      <c r="A4201" s="77"/>
      <c r="B4201" s="63" t="s">
        <v>324</v>
      </c>
      <c r="C4201" s="75">
        <f>C4164+C4185+C4192+C4198</f>
        <v>5484600</v>
      </c>
      <c r="D4201" s="75">
        <f>D4164+D4185+D4192+D4198</f>
        <v>5345900</v>
      </c>
      <c r="E4201" s="76">
        <f t="shared" si="978"/>
        <v>97.471100900703789</v>
      </c>
    </row>
    <row r="4202" spans="1:5" s="16" customFormat="1" x14ac:dyDescent="0.2">
      <c r="A4202" s="32"/>
      <c r="B4202" s="33"/>
      <c r="C4202" s="34"/>
      <c r="D4202" s="34"/>
      <c r="E4202" s="51"/>
    </row>
    <row r="4203" spans="1:5" s="16" customFormat="1" x14ac:dyDescent="0.2">
      <c r="A4203" s="45"/>
      <c r="B4203" s="33"/>
      <c r="C4203" s="66"/>
      <c r="D4203" s="66"/>
      <c r="E4203" s="67"/>
    </row>
    <row r="4204" spans="1:5" s="16" customFormat="1" ht="19.5" x14ac:dyDescent="0.2">
      <c r="A4204" s="48" t="s">
        <v>545</v>
      </c>
      <c r="B4204" s="59"/>
      <c r="C4204" s="66"/>
      <c r="D4204" s="66"/>
      <c r="E4204" s="67"/>
    </row>
    <row r="4205" spans="1:5" s="16" customFormat="1" ht="19.5" x14ac:dyDescent="0.2">
      <c r="A4205" s="48" t="s">
        <v>544</v>
      </c>
      <c r="B4205" s="59"/>
      <c r="C4205" s="66"/>
      <c r="D4205" s="66"/>
      <c r="E4205" s="67"/>
    </row>
    <row r="4206" spans="1:5" s="16" customFormat="1" ht="19.5" x14ac:dyDescent="0.2">
      <c r="A4206" s="48" t="s">
        <v>452</v>
      </c>
      <c r="B4206" s="59"/>
      <c r="C4206" s="66"/>
      <c r="D4206" s="66"/>
      <c r="E4206" s="67"/>
    </row>
    <row r="4207" spans="1:5" s="16" customFormat="1" ht="19.5" x14ac:dyDescent="0.2">
      <c r="A4207" s="48" t="s">
        <v>323</v>
      </c>
      <c r="B4207" s="59"/>
      <c r="C4207" s="66"/>
      <c r="D4207" s="66"/>
      <c r="E4207" s="67"/>
    </row>
    <row r="4208" spans="1:5" s="16" customFormat="1" x14ac:dyDescent="0.2">
      <c r="A4208" s="48"/>
      <c r="B4208" s="50"/>
      <c r="C4208" s="34"/>
      <c r="D4208" s="34"/>
      <c r="E4208" s="51"/>
    </row>
    <row r="4209" spans="1:5" s="16" customFormat="1" ht="19.5" x14ac:dyDescent="0.2">
      <c r="A4209" s="68">
        <v>410000</v>
      </c>
      <c r="B4209" s="53" t="s">
        <v>42</v>
      </c>
      <c r="C4209" s="69">
        <f t="shared" ref="C4209" si="988">C4210+C4215+C4226</f>
        <v>823300</v>
      </c>
      <c r="D4209" s="69">
        <f t="shared" ref="D4209" si="989">D4210+D4215+D4226</f>
        <v>853600</v>
      </c>
      <c r="E4209" s="70">
        <f t="shared" si="978"/>
        <v>103.6803109437629</v>
      </c>
    </row>
    <row r="4210" spans="1:5" s="16" customFormat="1" ht="19.5" x14ac:dyDescent="0.2">
      <c r="A4210" s="68">
        <v>411000</v>
      </c>
      <c r="B4210" s="53" t="s">
        <v>43</v>
      </c>
      <c r="C4210" s="69">
        <f t="shared" ref="C4210" si="990">SUM(C4211:C4214)</f>
        <v>697700</v>
      </c>
      <c r="D4210" s="69">
        <f t="shared" ref="D4210" si="991">SUM(D4211:D4214)</f>
        <v>749300</v>
      </c>
      <c r="E4210" s="70">
        <f t="shared" si="978"/>
        <v>107.39572882327649</v>
      </c>
    </row>
    <row r="4211" spans="1:5" s="16" customFormat="1" x14ac:dyDescent="0.2">
      <c r="A4211" s="48">
        <v>411100</v>
      </c>
      <c r="B4211" s="49" t="s">
        <v>44</v>
      </c>
      <c r="C4211" s="57">
        <v>637600</v>
      </c>
      <c r="D4211" s="66">
        <v>685000</v>
      </c>
      <c r="E4211" s="67">
        <f t="shared" si="978"/>
        <v>107.43412797992471</v>
      </c>
    </row>
    <row r="4212" spans="1:5" s="16" customFormat="1" ht="37.5" x14ac:dyDescent="0.2">
      <c r="A4212" s="48">
        <v>411200</v>
      </c>
      <c r="B4212" s="49" t="s">
        <v>45</v>
      </c>
      <c r="C4212" s="57">
        <v>32800</v>
      </c>
      <c r="D4212" s="66">
        <v>36000</v>
      </c>
      <c r="E4212" s="67">
        <f t="shared" si="978"/>
        <v>109.75609756097562</v>
      </c>
    </row>
    <row r="4213" spans="1:5" s="16" customFormat="1" ht="37.5" x14ac:dyDescent="0.2">
      <c r="A4213" s="48">
        <v>411300</v>
      </c>
      <c r="B4213" s="49" t="s">
        <v>46</v>
      </c>
      <c r="C4213" s="57">
        <v>20000</v>
      </c>
      <c r="D4213" s="66">
        <v>19500</v>
      </c>
      <c r="E4213" s="67">
        <f t="shared" si="978"/>
        <v>97.5</v>
      </c>
    </row>
    <row r="4214" spans="1:5" s="16" customFormat="1" x14ac:dyDescent="0.2">
      <c r="A4214" s="48">
        <v>411400</v>
      </c>
      <c r="B4214" s="49" t="s">
        <v>47</v>
      </c>
      <c r="C4214" s="57">
        <v>7299.9999999999982</v>
      </c>
      <c r="D4214" s="66">
        <v>8800</v>
      </c>
      <c r="E4214" s="67">
        <f t="shared" si="978"/>
        <v>120.54794520547949</v>
      </c>
    </row>
    <row r="4215" spans="1:5" s="16" customFormat="1" ht="19.5" x14ac:dyDescent="0.2">
      <c r="A4215" s="68">
        <v>412000</v>
      </c>
      <c r="B4215" s="59" t="s">
        <v>48</v>
      </c>
      <c r="C4215" s="69">
        <f>SUM(C4216:C4225)</f>
        <v>124600</v>
      </c>
      <c r="D4215" s="69">
        <f t="shared" ref="D4215" si="992">SUM(D4216:D4225)</f>
        <v>104200</v>
      </c>
      <c r="E4215" s="70">
        <f t="shared" si="978"/>
        <v>83.627608346709465</v>
      </c>
    </row>
    <row r="4216" spans="1:5" s="16" customFormat="1" ht="37.5" x14ac:dyDescent="0.2">
      <c r="A4216" s="48">
        <v>412200</v>
      </c>
      <c r="B4216" s="49" t="s">
        <v>50</v>
      </c>
      <c r="C4216" s="57">
        <v>13600</v>
      </c>
      <c r="D4216" s="66">
        <v>11000</v>
      </c>
      <c r="E4216" s="67">
        <f t="shared" si="978"/>
        <v>80.882352941176478</v>
      </c>
    </row>
    <row r="4217" spans="1:5" s="16" customFormat="1" x14ac:dyDescent="0.2">
      <c r="A4217" s="48">
        <v>412300</v>
      </c>
      <c r="B4217" s="49" t="s">
        <v>51</v>
      </c>
      <c r="C4217" s="57">
        <v>8500</v>
      </c>
      <c r="D4217" s="66">
        <v>3700</v>
      </c>
      <c r="E4217" s="67">
        <f t="shared" si="978"/>
        <v>43.529411764705884</v>
      </c>
    </row>
    <row r="4218" spans="1:5" s="16" customFormat="1" x14ac:dyDescent="0.2">
      <c r="A4218" s="48">
        <v>412500</v>
      </c>
      <c r="B4218" s="49" t="s">
        <v>55</v>
      </c>
      <c r="C4218" s="57">
        <v>20000</v>
      </c>
      <c r="D4218" s="66">
        <v>8700</v>
      </c>
      <c r="E4218" s="67">
        <f t="shared" si="978"/>
        <v>43.5</v>
      </c>
    </row>
    <row r="4219" spans="1:5" s="16" customFormat="1" x14ac:dyDescent="0.2">
      <c r="A4219" s="48">
        <v>412600</v>
      </c>
      <c r="B4219" s="49" t="s">
        <v>56</v>
      </c>
      <c r="C4219" s="57">
        <v>45600</v>
      </c>
      <c r="D4219" s="66">
        <v>50000</v>
      </c>
      <c r="E4219" s="67">
        <f t="shared" si="978"/>
        <v>109.64912280701755</v>
      </c>
    </row>
    <row r="4220" spans="1:5" s="16" customFormat="1" x14ac:dyDescent="0.2">
      <c r="A4220" s="48">
        <v>412700</v>
      </c>
      <c r="B4220" s="49" t="s">
        <v>58</v>
      </c>
      <c r="C4220" s="57">
        <v>11100</v>
      </c>
      <c r="D4220" s="66">
        <v>8300</v>
      </c>
      <c r="E4220" s="67">
        <f t="shared" si="978"/>
        <v>74.774774774774784</v>
      </c>
    </row>
    <row r="4221" spans="1:5" s="16" customFormat="1" x14ac:dyDescent="0.2">
      <c r="A4221" s="48">
        <v>412900</v>
      </c>
      <c r="B4221" s="60" t="s">
        <v>74</v>
      </c>
      <c r="C4221" s="57">
        <v>2100</v>
      </c>
      <c r="D4221" s="66">
        <v>2000</v>
      </c>
      <c r="E4221" s="67">
        <f t="shared" si="978"/>
        <v>95.238095238095227</v>
      </c>
    </row>
    <row r="4222" spans="1:5" s="16" customFormat="1" x14ac:dyDescent="0.2">
      <c r="A4222" s="48">
        <v>412900</v>
      </c>
      <c r="B4222" s="60" t="s">
        <v>75</v>
      </c>
      <c r="C4222" s="57">
        <v>18000</v>
      </c>
      <c r="D4222" s="66">
        <v>16500</v>
      </c>
      <c r="E4222" s="67">
        <f t="shared" si="978"/>
        <v>91.666666666666657</v>
      </c>
    </row>
    <row r="4223" spans="1:5" s="16" customFormat="1" x14ac:dyDescent="0.2">
      <c r="A4223" s="48">
        <v>412900</v>
      </c>
      <c r="B4223" s="60" t="s">
        <v>76</v>
      </c>
      <c r="C4223" s="57">
        <v>1000</v>
      </c>
      <c r="D4223" s="66">
        <v>1000</v>
      </c>
      <c r="E4223" s="67">
        <f t="shared" si="978"/>
        <v>100</v>
      </c>
    </row>
    <row r="4224" spans="1:5" s="16" customFormat="1" x14ac:dyDescent="0.2">
      <c r="A4224" s="48">
        <v>412900</v>
      </c>
      <c r="B4224" s="60" t="s">
        <v>77</v>
      </c>
      <c r="C4224" s="57">
        <v>3300</v>
      </c>
      <c r="D4224" s="66">
        <v>1500</v>
      </c>
      <c r="E4224" s="67">
        <f t="shared" si="978"/>
        <v>45.454545454545453</v>
      </c>
    </row>
    <row r="4225" spans="1:5" s="16" customFormat="1" x14ac:dyDescent="0.2">
      <c r="A4225" s="48">
        <v>412900</v>
      </c>
      <c r="B4225" s="60" t="s">
        <v>78</v>
      </c>
      <c r="C4225" s="57">
        <v>1400</v>
      </c>
      <c r="D4225" s="66">
        <v>1500</v>
      </c>
      <c r="E4225" s="67">
        <f t="shared" si="978"/>
        <v>107.14285714285714</v>
      </c>
    </row>
    <row r="4226" spans="1:5" s="71" customFormat="1" ht="19.5" x14ac:dyDescent="0.2">
      <c r="A4226" s="68">
        <v>419000</v>
      </c>
      <c r="B4226" s="59" t="s">
        <v>217</v>
      </c>
      <c r="C4226" s="69">
        <f>C4227</f>
        <v>1000</v>
      </c>
      <c r="D4226" s="69">
        <f t="shared" ref="D4226" si="993">D4227</f>
        <v>100</v>
      </c>
      <c r="E4226" s="70">
        <f t="shared" si="978"/>
        <v>10</v>
      </c>
    </row>
    <row r="4227" spans="1:5" s="16" customFormat="1" x14ac:dyDescent="0.2">
      <c r="A4227" s="48">
        <v>419100</v>
      </c>
      <c r="B4227" s="49" t="s">
        <v>217</v>
      </c>
      <c r="C4227" s="57">
        <v>1000</v>
      </c>
      <c r="D4227" s="66">
        <v>100</v>
      </c>
      <c r="E4227" s="67">
        <f t="shared" si="978"/>
        <v>10</v>
      </c>
    </row>
    <row r="4228" spans="1:5" s="16" customFormat="1" ht="19.5" x14ac:dyDescent="0.2">
      <c r="A4228" s="68">
        <v>510000</v>
      </c>
      <c r="B4228" s="59" t="s">
        <v>271</v>
      </c>
      <c r="C4228" s="69">
        <f>C4229+C4231</f>
        <v>38600</v>
      </c>
      <c r="D4228" s="69">
        <f>D4229+D4231</f>
        <v>32600</v>
      </c>
      <c r="E4228" s="70">
        <f t="shared" si="978"/>
        <v>84.4559585492228</v>
      </c>
    </row>
    <row r="4229" spans="1:5" s="16" customFormat="1" ht="19.5" x14ac:dyDescent="0.2">
      <c r="A4229" s="68">
        <v>511000</v>
      </c>
      <c r="B4229" s="59" t="s">
        <v>272</v>
      </c>
      <c r="C4229" s="69">
        <f>SUM(C4230:C4230)</f>
        <v>35600</v>
      </c>
      <c r="D4229" s="69">
        <f>SUM(D4230:D4230)</f>
        <v>30000</v>
      </c>
      <c r="E4229" s="70">
        <f t="shared" ref="E4229:E4282" si="994">D4229/C4229*100</f>
        <v>84.269662921348313</v>
      </c>
    </row>
    <row r="4230" spans="1:5" s="16" customFormat="1" x14ac:dyDescent="0.2">
      <c r="A4230" s="48">
        <v>511300</v>
      </c>
      <c r="B4230" s="49" t="s">
        <v>275</v>
      </c>
      <c r="C4230" s="57">
        <v>35600</v>
      </c>
      <c r="D4230" s="66">
        <v>30000</v>
      </c>
      <c r="E4230" s="67">
        <f t="shared" si="994"/>
        <v>84.269662921348313</v>
      </c>
    </row>
    <row r="4231" spans="1:5" s="71" customFormat="1" ht="19.5" x14ac:dyDescent="0.2">
      <c r="A4231" s="68">
        <v>516000</v>
      </c>
      <c r="B4231" s="59" t="s">
        <v>284</v>
      </c>
      <c r="C4231" s="69">
        <f>C4232</f>
        <v>3000</v>
      </c>
      <c r="D4231" s="69">
        <f t="shared" ref="D4231" si="995">D4232</f>
        <v>2600</v>
      </c>
      <c r="E4231" s="70">
        <f t="shared" si="994"/>
        <v>86.666666666666671</v>
      </c>
    </row>
    <row r="4232" spans="1:5" s="16" customFormat="1" x14ac:dyDescent="0.2">
      <c r="A4232" s="48">
        <v>516100</v>
      </c>
      <c r="B4232" s="49" t="s">
        <v>284</v>
      </c>
      <c r="C4232" s="57">
        <v>3000</v>
      </c>
      <c r="D4232" s="66">
        <v>2600</v>
      </c>
      <c r="E4232" s="67">
        <f t="shared" si="994"/>
        <v>86.666666666666671</v>
      </c>
    </row>
    <row r="4233" spans="1:5" s="71" customFormat="1" ht="19.5" x14ac:dyDescent="0.2">
      <c r="A4233" s="68">
        <v>630000</v>
      </c>
      <c r="B4233" s="59" t="s">
        <v>305</v>
      </c>
      <c r="C4233" s="69">
        <f>C4234</f>
        <v>18600</v>
      </c>
      <c r="D4233" s="69">
        <f>D4234</f>
        <v>45000</v>
      </c>
      <c r="E4233" s="70">
        <f t="shared" si="994"/>
        <v>241.93548387096774</v>
      </c>
    </row>
    <row r="4234" spans="1:5" s="71" customFormat="1" ht="19.5" x14ac:dyDescent="0.2">
      <c r="A4234" s="68">
        <v>638000</v>
      </c>
      <c r="B4234" s="59" t="s">
        <v>314</v>
      </c>
      <c r="C4234" s="69">
        <f>C4235</f>
        <v>18600</v>
      </c>
      <c r="D4234" s="69">
        <f>D4235</f>
        <v>45000</v>
      </c>
      <c r="E4234" s="70">
        <f t="shared" si="994"/>
        <v>241.93548387096774</v>
      </c>
    </row>
    <row r="4235" spans="1:5" s="16" customFormat="1" x14ac:dyDescent="0.2">
      <c r="A4235" s="48">
        <v>638100</v>
      </c>
      <c r="B4235" s="49" t="s">
        <v>315</v>
      </c>
      <c r="C4235" s="57">
        <v>18600</v>
      </c>
      <c r="D4235" s="66">
        <v>45000</v>
      </c>
      <c r="E4235" s="67">
        <f t="shared" si="994"/>
        <v>241.93548387096774</v>
      </c>
    </row>
    <row r="4236" spans="1:5" s="16" customFormat="1" x14ac:dyDescent="0.2">
      <c r="A4236" s="77"/>
      <c r="B4236" s="63" t="s">
        <v>324</v>
      </c>
      <c r="C4236" s="75">
        <f>C4209+C4228+C4233</f>
        <v>880500</v>
      </c>
      <c r="D4236" s="75">
        <f>D4209+D4228+D4233</f>
        <v>931200</v>
      </c>
      <c r="E4236" s="76">
        <f t="shared" si="994"/>
        <v>105.75809199318569</v>
      </c>
    </row>
    <row r="4237" spans="1:5" s="16" customFormat="1" x14ac:dyDescent="0.2">
      <c r="A4237" s="32"/>
      <c r="B4237" s="33"/>
      <c r="C4237" s="34"/>
      <c r="D4237" s="34"/>
      <c r="E4237" s="51"/>
    </row>
    <row r="4238" spans="1:5" s="16" customFormat="1" x14ac:dyDescent="0.2">
      <c r="A4238" s="45"/>
      <c r="B4238" s="33"/>
      <c r="C4238" s="66"/>
      <c r="D4238" s="66"/>
      <c r="E4238" s="67"/>
    </row>
    <row r="4239" spans="1:5" s="16" customFormat="1" ht="19.5" x14ac:dyDescent="0.2">
      <c r="A4239" s="48" t="s">
        <v>546</v>
      </c>
      <c r="B4239" s="59"/>
      <c r="C4239" s="66"/>
      <c r="D4239" s="66"/>
      <c r="E4239" s="67"/>
    </row>
    <row r="4240" spans="1:5" s="16" customFormat="1" ht="19.5" x14ac:dyDescent="0.2">
      <c r="A4240" s="48" t="s">
        <v>547</v>
      </c>
      <c r="B4240" s="59"/>
      <c r="C4240" s="66"/>
      <c r="D4240" s="66"/>
      <c r="E4240" s="67"/>
    </row>
    <row r="4241" spans="1:5" s="16" customFormat="1" ht="19.5" x14ac:dyDescent="0.2">
      <c r="A4241" s="48" t="s">
        <v>454</v>
      </c>
      <c r="B4241" s="59"/>
      <c r="C4241" s="66"/>
      <c r="D4241" s="66"/>
      <c r="E4241" s="67"/>
    </row>
    <row r="4242" spans="1:5" s="16" customFormat="1" ht="19.5" x14ac:dyDescent="0.2">
      <c r="A4242" s="48" t="s">
        <v>323</v>
      </c>
      <c r="B4242" s="59"/>
      <c r="C4242" s="66"/>
      <c r="D4242" s="66"/>
      <c r="E4242" s="67"/>
    </row>
    <row r="4243" spans="1:5" s="16" customFormat="1" x14ac:dyDescent="0.2">
      <c r="A4243" s="48"/>
      <c r="B4243" s="50"/>
      <c r="C4243" s="34"/>
      <c r="D4243" s="34"/>
      <c r="E4243" s="51"/>
    </row>
    <row r="4244" spans="1:5" s="16" customFormat="1" ht="19.5" x14ac:dyDescent="0.2">
      <c r="A4244" s="68">
        <v>410000</v>
      </c>
      <c r="B4244" s="53" t="s">
        <v>42</v>
      </c>
      <c r="C4244" s="69">
        <f>C4245+C4250+C4266+C4270+C4286+C4263</f>
        <v>222978200</v>
      </c>
      <c r="D4244" s="69">
        <f>D4245+D4250+D4266+D4270+D4286+D4263</f>
        <v>227945600</v>
      </c>
      <c r="E4244" s="70">
        <f t="shared" si="994"/>
        <v>102.22775141246991</v>
      </c>
    </row>
    <row r="4245" spans="1:5" s="16" customFormat="1" ht="19.5" x14ac:dyDescent="0.2">
      <c r="A4245" s="68">
        <v>411000</v>
      </c>
      <c r="B4245" s="53" t="s">
        <v>43</v>
      </c>
      <c r="C4245" s="69">
        <f t="shared" ref="C4245" si="996">SUM(C4246:C4249)</f>
        <v>2657000</v>
      </c>
      <c r="D4245" s="69">
        <f t="shared" ref="D4245" si="997">SUM(D4246:D4249)</f>
        <v>2937700</v>
      </c>
      <c r="E4245" s="70">
        <f t="shared" si="994"/>
        <v>110.56454648099361</v>
      </c>
    </row>
    <row r="4246" spans="1:5" s="16" customFormat="1" x14ac:dyDescent="0.2">
      <c r="A4246" s="48">
        <v>411100</v>
      </c>
      <c r="B4246" s="49" t="s">
        <v>44</v>
      </c>
      <c r="C4246" s="57">
        <v>2465600</v>
      </c>
      <c r="D4246" s="66">
        <v>2685000</v>
      </c>
      <c r="E4246" s="67">
        <f t="shared" si="994"/>
        <v>108.89844256975989</v>
      </c>
    </row>
    <row r="4247" spans="1:5" s="16" customFormat="1" ht="37.5" x14ac:dyDescent="0.2">
      <c r="A4247" s="48">
        <v>411200</v>
      </c>
      <c r="B4247" s="49" t="s">
        <v>45</v>
      </c>
      <c r="C4247" s="57">
        <v>97200</v>
      </c>
      <c r="D4247" s="66">
        <v>140000</v>
      </c>
      <c r="E4247" s="67">
        <f t="shared" si="994"/>
        <v>144.03292181069961</v>
      </c>
    </row>
    <row r="4248" spans="1:5" s="16" customFormat="1" ht="37.5" x14ac:dyDescent="0.2">
      <c r="A4248" s="48">
        <v>411300</v>
      </c>
      <c r="B4248" s="49" t="s">
        <v>46</v>
      </c>
      <c r="C4248" s="57">
        <v>74400</v>
      </c>
      <c r="D4248" s="66">
        <v>67700</v>
      </c>
      <c r="E4248" s="67">
        <f t="shared" si="994"/>
        <v>90.994623655913969</v>
      </c>
    </row>
    <row r="4249" spans="1:5" s="16" customFormat="1" x14ac:dyDescent="0.2">
      <c r="A4249" s="48">
        <v>411400</v>
      </c>
      <c r="B4249" s="49" t="s">
        <v>47</v>
      </c>
      <c r="C4249" s="57">
        <v>19800</v>
      </c>
      <c r="D4249" s="66">
        <v>45000</v>
      </c>
      <c r="E4249" s="67">
        <f t="shared" si="994"/>
        <v>227.27272727272728</v>
      </c>
    </row>
    <row r="4250" spans="1:5" s="16" customFormat="1" ht="19.5" x14ac:dyDescent="0.2">
      <c r="A4250" s="68">
        <v>412000</v>
      </c>
      <c r="B4250" s="59" t="s">
        <v>48</v>
      </c>
      <c r="C4250" s="69">
        <f>SUM(C4251:C4262)</f>
        <v>2533700</v>
      </c>
      <c r="D4250" s="69">
        <f t="shared" ref="D4250" si="998">SUM(D4251:D4262)</f>
        <v>2595800</v>
      </c>
      <c r="E4250" s="70">
        <f t="shared" si="994"/>
        <v>102.45096104511188</v>
      </c>
    </row>
    <row r="4251" spans="1:5" s="16" customFormat="1" x14ac:dyDescent="0.2">
      <c r="A4251" s="48">
        <v>412100</v>
      </c>
      <c r="B4251" s="49" t="s">
        <v>49</v>
      </c>
      <c r="C4251" s="57">
        <v>20000</v>
      </c>
      <c r="D4251" s="66">
        <v>20000</v>
      </c>
      <c r="E4251" s="67">
        <f t="shared" si="994"/>
        <v>100</v>
      </c>
    </row>
    <row r="4252" spans="1:5" s="16" customFormat="1" ht="37.5" x14ac:dyDescent="0.2">
      <c r="A4252" s="48">
        <v>412200</v>
      </c>
      <c r="B4252" s="49" t="s">
        <v>50</v>
      </c>
      <c r="C4252" s="57">
        <v>78000</v>
      </c>
      <c r="D4252" s="66">
        <v>80000</v>
      </c>
      <c r="E4252" s="67">
        <f t="shared" si="994"/>
        <v>102.56410256410255</v>
      </c>
    </row>
    <row r="4253" spans="1:5" s="16" customFormat="1" x14ac:dyDescent="0.2">
      <c r="A4253" s="48">
        <v>412300</v>
      </c>
      <c r="B4253" s="49" t="s">
        <v>51</v>
      </c>
      <c r="C4253" s="57">
        <v>75000</v>
      </c>
      <c r="D4253" s="66">
        <v>75000</v>
      </c>
      <c r="E4253" s="67">
        <f t="shared" si="994"/>
        <v>100</v>
      </c>
    </row>
    <row r="4254" spans="1:5" s="16" customFormat="1" x14ac:dyDescent="0.2">
      <c r="A4254" s="48">
        <v>412500</v>
      </c>
      <c r="B4254" s="49" t="s">
        <v>55</v>
      </c>
      <c r="C4254" s="57">
        <v>53700</v>
      </c>
      <c r="D4254" s="66">
        <v>53700</v>
      </c>
      <c r="E4254" s="67">
        <f t="shared" si="994"/>
        <v>100</v>
      </c>
    </row>
    <row r="4255" spans="1:5" s="16" customFormat="1" x14ac:dyDescent="0.2">
      <c r="A4255" s="48">
        <v>412600</v>
      </c>
      <c r="B4255" s="49" t="s">
        <v>56</v>
      </c>
      <c r="C4255" s="57">
        <v>75000</v>
      </c>
      <c r="D4255" s="66">
        <v>75000</v>
      </c>
      <c r="E4255" s="67">
        <f t="shared" si="994"/>
        <v>100</v>
      </c>
    </row>
    <row r="4256" spans="1:5" s="16" customFormat="1" x14ac:dyDescent="0.2">
      <c r="A4256" s="48">
        <v>412700</v>
      </c>
      <c r="B4256" s="49" t="s">
        <v>58</v>
      </c>
      <c r="C4256" s="57">
        <v>1478000.0000000002</v>
      </c>
      <c r="D4256" s="66">
        <v>1500000</v>
      </c>
      <c r="E4256" s="67">
        <f t="shared" si="994"/>
        <v>101.48849797023003</v>
      </c>
    </row>
    <row r="4257" spans="1:5" s="16" customFormat="1" x14ac:dyDescent="0.2">
      <c r="A4257" s="48">
        <v>412900</v>
      </c>
      <c r="B4257" s="60" t="s">
        <v>74</v>
      </c>
      <c r="C4257" s="57">
        <v>11000</v>
      </c>
      <c r="D4257" s="66">
        <v>11000</v>
      </c>
      <c r="E4257" s="67">
        <f t="shared" si="994"/>
        <v>100</v>
      </c>
    </row>
    <row r="4258" spans="1:5" s="16" customFormat="1" x14ac:dyDescent="0.2">
      <c r="A4258" s="48">
        <v>412900</v>
      </c>
      <c r="B4258" s="60" t="s">
        <v>75</v>
      </c>
      <c r="C4258" s="57">
        <v>407000</v>
      </c>
      <c r="D4258" s="66">
        <v>407000</v>
      </c>
      <c r="E4258" s="67">
        <f t="shared" si="994"/>
        <v>100</v>
      </c>
    </row>
    <row r="4259" spans="1:5" s="16" customFormat="1" x14ac:dyDescent="0.2">
      <c r="A4259" s="48">
        <v>412900</v>
      </c>
      <c r="B4259" s="60" t="s">
        <v>76</v>
      </c>
      <c r="C4259" s="57">
        <v>14000</v>
      </c>
      <c r="D4259" s="66">
        <v>14000</v>
      </c>
      <c r="E4259" s="67">
        <f t="shared" si="994"/>
        <v>100</v>
      </c>
    </row>
    <row r="4260" spans="1:5" s="16" customFormat="1" x14ac:dyDescent="0.2">
      <c r="A4260" s="48">
        <v>412900</v>
      </c>
      <c r="B4260" s="60" t="s">
        <v>77</v>
      </c>
      <c r="C4260" s="57">
        <v>17000</v>
      </c>
      <c r="D4260" s="66">
        <v>4600</v>
      </c>
      <c r="E4260" s="67">
        <f t="shared" si="994"/>
        <v>27.058823529411764</v>
      </c>
    </row>
    <row r="4261" spans="1:5" s="16" customFormat="1" x14ac:dyDescent="0.2">
      <c r="A4261" s="48">
        <v>412900</v>
      </c>
      <c r="B4261" s="49" t="s">
        <v>78</v>
      </c>
      <c r="C4261" s="57">
        <v>5000</v>
      </c>
      <c r="D4261" s="66">
        <v>5500</v>
      </c>
      <c r="E4261" s="67">
        <f t="shared" si="994"/>
        <v>110.00000000000001</v>
      </c>
    </row>
    <row r="4262" spans="1:5" s="16" customFormat="1" x14ac:dyDescent="0.2">
      <c r="A4262" s="48">
        <v>412900</v>
      </c>
      <c r="B4262" s="49" t="s">
        <v>80</v>
      </c>
      <c r="C4262" s="57">
        <v>300000</v>
      </c>
      <c r="D4262" s="66">
        <v>350000</v>
      </c>
      <c r="E4262" s="67">
        <f t="shared" si="994"/>
        <v>116.66666666666667</v>
      </c>
    </row>
    <row r="4263" spans="1:5" s="71" customFormat="1" ht="19.5" x14ac:dyDescent="0.2">
      <c r="A4263" s="68">
        <v>414000</v>
      </c>
      <c r="B4263" s="59" t="s">
        <v>109</v>
      </c>
      <c r="C4263" s="69">
        <f>SUM(C4264:C4265)</f>
        <v>200000</v>
      </c>
      <c r="D4263" s="69">
        <f>SUM(D4264:D4265)</f>
        <v>200000</v>
      </c>
      <c r="E4263" s="70">
        <f t="shared" si="994"/>
        <v>100</v>
      </c>
    </row>
    <row r="4264" spans="1:5" s="16" customFormat="1" x14ac:dyDescent="0.2">
      <c r="A4264" s="48">
        <v>414100</v>
      </c>
      <c r="B4264" s="49" t="s">
        <v>120</v>
      </c>
      <c r="C4264" s="57">
        <v>100000</v>
      </c>
      <c r="D4264" s="66">
        <v>100000</v>
      </c>
      <c r="E4264" s="67">
        <f t="shared" si="994"/>
        <v>100</v>
      </c>
    </row>
    <row r="4265" spans="1:5" s="16" customFormat="1" x14ac:dyDescent="0.2">
      <c r="A4265" s="48">
        <v>414100</v>
      </c>
      <c r="B4265" s="49" t="s">
        <v>121</v>
      </c>
      <c r="C4265" s="57">
        <v>100000</v>
      </c>
      <c r="D4265" s="66">
        <v>100000</v>
      </c>
      <c r="E4265" s="67">
        <f t="shared" si="994"/>
        <v>100</v>
      </c>
    </row>
    <row r="4266" spans="1:5" s="16" customFormat="1" ht="19.5" x14ac:dyDescent="0.2">
      <c r="A4266" s="68">
        <v>415000</v>
      </c>
      <c r="B4266" s="52" t="s">
        <v>123</v>
      </c>
      <c r="C4266" s="69">
        <f>SUM(C4267:C4269)</f>
        <v>1371500</v>
      </c>
      <c r="D4266" s="69">
        <f>SUM(D4267:D4269)</f>
        <v>1750500</v>
      </c>
      <c r="E4266" s="70">
        <f t="shared" si="994"/>
        <v>127.63397739701057</v>
      </c>
    </row>
    <row r="4267" spans="1:5" s="16" customFormat="1" ht="37.5" x14ac:dyDescent="0.2">
      <c r="A4267" s="48">
        <v>415200</v>
      </c>
      <c r="B4267" s="49" t="s">
        <v>162</v>
      </c>
      <c r="C4267" s="57">
        <v>261000</v>
      </c>
      <c r="D4267" s="66">
        <v>500000</v>
      </c>
      <c r="E4267" s="67">
        <f t="shared" si="994"/>
        <v>191.57088122605364</v>
      </c>
    </row>
    <row r="4268" spans="1:5" s="16" customFormat="1" x14ac:dyDescent="0.2">
      <c r="A4268" s="48">
        <v>415200</v>
      </c>
      <c r="B4268" s="49" t="s">
        <v>127</v>
      </c>
      <c r="C4268" s="57">
        <v>410000.00000000012</v>
      </c>
      <c r="D4268" s="66">
        <v>550000</v>
      </c>
      <c r="E4268" s="67">
        <f t="shared" si="994"/>
        <v>134.14634146341459</v>
      </c>
    </row>
    <row r="4269" spans="1:5" s="16" customFormat="1" x14ac:dyDescent="0.2">
      <c r="A4269" s="48">
        <v>415200</v>
      </c>
      <c r="B4269" s="49" t="s">
        <v>377</v>
      </c>
      <c r="C4269" s="57">
        <v>700500</v>
      </c>
      <c r="D4269" s="66">
        <v>700500</v>
      </c>
      <c r="E4269" s="67">
        <f t="shared" si="994"/>
        <v>100</v>
      </c>
    </row>
    <row r="4270" spans="1:5" s="16" customFormat="1" ht="19.5" x14ac:dyDescent="0.2">
      <c r="A4270" s="68">
        <v>416000</v>
      </c>
      <c r="B4270" s="59" t="s">
        <v>180</v>
      </c>
      <c r="C4270" s="69">
        <f>SUM(C4271:C4285)</f>
        <v>216161000</v>
      </c>
      <c r="D4270" s="69">
        <f>SUM(D4271:D4285)</f>
        <v>220371600</v>
      </c>
      <c r="E4270" s="70">
        <f t="shared" si="994"/>
        <v>101.94789994494843</v>
      </c>
    </row>
    <row r="4271" spans="1:5" s="16" customFormat="1" x14ac:dyDescent="0.2">
      <c r="A4271" s="48">
        <v>416100</v>
      </c>
      <c r="B4271" s="49" t="s">
        <v>189</v>
      </c>
      <c r="C4271" s="57">
        <v>2900000</v>
      </c>
      <c r="D4271" s="66">
        <v>0</v>
      </c>
      <c r="E4271" s="67">
        <f t="shared" si="994"/>
        <v>0</v>
      </c>
    </row>
    <row r="4272" spans="1:5" s="16" customFormat="1" x14ac:dyDescent="0.2">
      <c r="A4272" s="48">
        <v>416100</v>
      </c>
      <c r="B4272" s="49" t="s">
        <v>190</v>
      </c>
      <c r="C4272" s="57">
        <v>56791400</v>
      </c>
      <c r="D4272" s="66">
        <v>62907500</v>
      </c>
      <c r="E4272" s="67">
        <f t="shared" si="994"/>
        <v>110.76941227016765</v>
      </c>
    </row>
    <row r="4273" spans="1:5" s="16" customFormat="1" ht="37.5" x14ac:dyDescent="0.2">
      <c r="A4273" s="48">
        <v>416100</v>
      </c>
      <c r="B4273" s="49" t="s">
        <v>637</v>
      </c>
      <c r="C4273" s="57">
        <v>1052500</v>
      </c>
      <c r="D4273" s="66">
        <v>1052500</v>
      </c>
      <c r="E4273" s="67">
        <f t="shared" si="994"/>
        <v>100</v>
      </c>
    </row>
    <row r="4274" spans="1:5" s="16" customFormat="1" x14ac:dyDescent="0.2">
      <c r="A4274" s="48">
        <v>416100</v>
      </c>
      <c r="B4274" s="49" t="s">
        <v>191</v>
      </c>
      <c r="C4274" s="57">
        <v>74322700</v>
      </c>
      <c r="D4274" s="66">
        <v>73676000</v>
      </c>
      <c r="E4274" s="67">
        <f t="shared" si="994"/>
        <v>99.129875529279758</v>
      </c>
    </row>
    <row r="4275" spans="1:5" s="16" customFormat="1" x14ac:dyDescent="0.2">
      <c r="A4275" s="48">
        <v>416100</v>
      </c>
      <c r="B4275" s="49" t="s">
        <v>192</v>
      </c>
      <c r="C4275" s="57">
        <v>70384000</v>
      </c>
      <c r="D4275" s="66">
        <v>71722000</v>
      </c>
      <c r="E4275" s="67">
        <f t="shared" si="994"/>
        <v>101.9010002273244</v>
      </c>
    </row>
    <row r="4276" spans="1:5" s="16" customFormat="1" x14ac:dyDescent="0.2">
      <c r="A4276" s="48">
        <v>416100</v>
      </c>
      <c r="B4276" s="49" t="s">
        <v>193</v>
      </c>
      <c r="C4276" s="57">
        <v>5885000</v>
      </c>
      <c r="D4276" s="66">
        <v>5538200</v>
      </c>
      <c r="E4276" s="67">
        <f t="shared" si="994"/>
        <v>94.107051826677989</v>
      </c>
    </row>
    <row r="4277" spans="1:5" s="16" customFormat="1" ht="37.5" x14ac:dyDescent="0.2">
      <c r="A4277" s="48">
        <v>416100</v>
      </c>
      <c r="B4277" s="49" t="s">
        <v>194</v>
      </c>
      <c r="C4277" s="57">
        <v>1500000</v>
      </c>
      <c r="D4277" s="66">
        <v>2000000</v>
      </c>
      <c r="E4277" s="67">
        <f t="shared" si="994"/>
        <v>133.33333333333331</v>
      </c>
    </row>
    <row r="4278" spans="1:5" s="16" customFormat="1" x14ac:dyDescent="0.2">
      <c r="A4278" s="48">
        <v>416100</v>
      </c>
      <c r="B4278" s="49" t="s">
        <v>195</v>
      </c>
      <c r="C4278" s="57">
        <v>375000</v>
      </c>
      <c r="D4278" s="66">
        <v>416000</v>
      </c>
      <c r="E4278" s="67">
        <f t="shared" si="994"/>
        <v>110.93333333333332</v>
      </c>
    </row>
    <row r="4279" spans="1:5" s="16" customFormat="1" ht="18.75" customHeight="1" x14ac:dyDescent="0.2">
      <c r="A4279" s="48">
        <v>416100</v>
      </c>
      <c r="B4279" s="49" t="s">
        <v>196</v>
      </c>
      <c r="C4279" s="57">
        <v>300000</v>
      </c>
      <c r="D4279" s="66">
        <v>300000</v>
      </c>
      <c r="E4279" s="67">
        <f t="shared" si="994"/>
        <v>100</v>
      </c>
    </row>
    <row r="4280" spans="1:5" s="16" customFormat="1" ht="18.75" customHeight="1" x14ac:dyDescent="0.2">
      <c r="A4280" s="48">
        <v>416100</v>
      </c>
      <c r="B4280" s="49" t="s">
        <v>197</v>
      </c>
      <c r="C4280" s="57">
        <v>164400</v>
      </c>
      <c r="D4280" s="66">
        <v>250000</v>
      </c>
      <c r="E4280" s="67">
        <f t="shared" si="994"/>
        <v>152.06812652068126</v>
      </c>
    </row>
    <row r="4281" spans="1:5" s="16" customFormat="1" ht="18.75" customHeight="1" x14ac:dyDescent="0.2">
      <c r="A4281" s="48">
        <v>416100</v>
      </c>
      <c r="B4281" s="49" t="s">
        <v>198</v>
      </c>
      <c r="C4281" s="57">
        <v>200000</v>
      </c>
      <c r="D4281" s="66">
        <v>200000</v>
      </c>
      <c r="E4281" s="67">
        <f t="shared" si="994"/>
        <v>100</v>
      </c>
    </row>
    <row r="4282" spans="1:5" s="16" customFormat="1" ht="18.75" customHeight="1" x14ac:dyDescent="0.2">
      <c r="A4282" s="48">
        <v>416100</v>
      </c>
      <c r="B4282" s="49" t="s">
        <v>199</v>
      </c>
      <c r="C4282" s="57">
        <v>10000</v>
      </c>
      <c r="D4282" s="66">
        <v>10000</v>
      </c>
      <c r="E4282" s="67">
        <f t="shared" si="994"/>
        <v>100</v>
      </c>
    </row>
    <row r="4283" spans="1:5" s="16" customFormat="1" x14ac:dyDescent="0.2">
      <c r="A4283" s="48">
        <v>416100</v>
      </c>
      <c r="B4283" s="49" t="s">
        <v>200</v>
      </c>
      <c r="C4283" s="57">
        <v>1968000</v>
      </c>
      <c r="D4283" s="66">
        <v>1999400</v>
      </c>
      <c r="E4283" s="67">
        <f t="shared" ref="E4283:E4336" si="999">D4283/C4283*100</f>
        <v>101.59552845528455</v>
      </c>
    </row>
    <row r="4284" spans="1:5" s="16" customFormat="1" x14ac:dyDescent="0.2">
      <c r="A4284" s="48">
        <v>416100</v>
      </c>
      <c r="B4284" s="49" t="s">
        <v>201</v>
      </c>
      <c r="C4284" s="57">
        <v>8000</v>
      </c>
      <c r="D4284" s="66">
        <v>0</v>
      </c>
      <c r="E4284" s="67">
        <f t="shared" si="999"/>
        <v>0</v>
      </c>
    </row>
    <row r="4285" spans="1:5" s="16" customFormat="1" ht="37.5" x14ac:dyDescent="0.2">
      <c r="A4285" s="48">
        <v>416300</v>
      </c>
      <c r="B4285" s="49" t="s">
        <v>210</v>
      </c>
      <c r="C4285" s="57">
        <v>300000</v>
      </c>
      <c r="D4285" s="66">
        <v>300000</v>
      </c>
      <c r="E4285" s="67">
        <f t="shared" si="999"/>
        <v>100</v>
      </c>
    </row>
    <row r="4286" spans="1:5" s="71" customFormat="1" ht="19.5" x14ac:dyDescent="0.2">
      <c r="A4286" s="68">
        <v>419000</v>
      </c>
      <c r="B4286" s="52" t="s">
        <v>217</v>
      </c>
      <c r="C4286" s="69">
        <f>C4287</f>
        <v>55000</v>
      </c>
      <c r="D4286" s="69">
        <f t="shared" ref="D4286" si="1000">D4287</f>
        <v>90000</v>
      </c>
      <c r="E4286" s="70">
        <f t="shared" si="999"/>
        <v>163.63636363636365</v>
      </c>
    </row>
    <row r="4287" spans="1:5" s="16" customFormat="1" x14ac:dyDescent="0.2">
      <c r="A4287" s="48">
        <v>419100</v>
      </c>
      <c r="B4287" s="49" t="s">
        <v>217</v>
      </c>
      <c r="C4287" s="57">
        <v>55000</v>
      </c>
      <c r="D4287" s="66">
        <v>90000</v>
      </c>
      <c r="E4287" s="67">
        <f t="shared" si="999"/>
        <v>163.63636363636365</v>
      </c>
    </row>
    <row r="4288" spans="1:5" s="16" customFormat="1" ht="19.5" x14ac:dyDescent="0.2">
      <c r="A4288" s="68">
        <v>480000</v>
      </c>
      <c r="B4288" s="59" t="s">
        <v>218</v>
      </c>
      <c r="C4288" s="69">
        <f>C4289+C4294</f>
        <v>69970000</v>
      </c>
      <c r="D4288" s="69">
        <f>D4289+D4294</f>
        <v>11932000</v>
      </c>
      <c r="E4288" s="70">
        <f t="shared" si="999"/>
        <v>17.053022724024583</v>
      </c>
    </row>
    <row r="4289" spans="1:5" s="16" customFormat="1" ht="19.5" x14ac:dyDescent="0.2">
      <c r="A4289" s="68">
        <v>487000</v>
      </c>
      <c r="B4289" s="59" t="s">
        <v>23</v>
      </c>
      <c r="C4289" s="69">
        <f>SUM(C4290:C4293)</f>
        <v>64100000</v>
      </c>
      <c r="D4289" s="69">
        <f>SUM(D4290:D4293)</f>
        <v>6050000</v>
      </c>
      <c r="E4289" s="70">
        <f t="shared" si="999"/>
        <v>9.4383775351014041</v>
      </c>
    </row>
    <row r="4290" spans="1:5" s="16" customFormat="1" ht="37.5" x14ac:dyDescent="0.2">
      <c r="A4290" s="74">
        <v>487400</v>
      </c>
      <c r="B4290" s="49" t="s">
        <v>237</v>
      </c>
      <c r="C4290" s="57">
        <v>57500000</v>
      </c>
      <c r="D4290" s="66">
        <v>0</v>
      </c>
      <c r="E4290" s="67">
        <f t="shared" si="999"/>
        <v>0</v>
      </c>
    </row>
    <row r="4291" spans="1:5" s="16" customFormat="1" ht="37.5" x14ac:dyDescent="0.2">
      <c r="A4291" s="74">
        <v>487400</v>
      </c>
      <c r="B4291" s="49" t="s">
        <v>238</v>
      </c>
      <c r="C4291" s="57">
        <v>999999.99999999988</v>
      </c>
      <c r="D4291" s="66">
        <v>1000000</v>
      </c>
      <c r="E4291" s="67">
        <f t="shared" si="999"/>
        <v>100.00000000000003</v>
      </c>
    </row>
    <row r="4292" spans="1:5" s="16" customFormat="1" x14ac:dyDescent="0.2">
      <c r="A4292" s="74">
        <v>487400</v>
      </c>
      <c r="B4292" s="49" t="s">
        <v>236</v>
      </c>
      <c r="C4292" s="57">
        <v>600000</v>
      </c>
      <c r="D4292" s="66">
        <v>50000</v>
      </c>
      <c r="E4292" s="67">
        <f t="shared" si="999"/>
        <v>8.3333333333333321</v>
      </c>
    </row>
    <row r="4293" spans="1:5" s="16" customFormat="1" ht="37.5" x14ac:dyDescent="0.2">
      <c r="A4293" s="74">
        <v>487400</v>
      </c>
      <c r="B4293" s="49" t="s">
        <v>242</v>
      </c>
      <c r="C4293" s="57">
        <v>5000000</v>
      </c>
      <c r="D4293" s="66">
        <v>5000000</v>
      </c>
      <c r="E4293" s="67">
        <f t="shared" si="999"/>
        <v>100</v>
      </c>
    </row>
    <row r="4294" spans="1:5" s="16" customFormat="1" ht="19.5" x14ac:dyDescent="0.2">
      <c r="A4294" s="68">
        <v>488000</v>
      </c>
      <c r="B4294" s="59" t="s">
        <v>29</v>
      </c>
      <c r="C4294" s="69">
        <f>SUM(C4295:C4297)</f>
        <v>5870000</v>
      </c>
      <c r="D4294" s="69">
        <f>SUM(D4295:D4297)</f>
        <v>5882000</v>
      </c>
      <c r="E4294" s="70">
        <f t="shared" si="999"/>
        <v>100.20442930153321</v>
      </c>
    </row>
    <row r="4295" spans="1:5" s="16" customFormat="1" x14ac:dyDescent="0.2">
      <c r="A4295" s="74">
        <v>488100</v>
      </c>
      <c r="B4295" s="49" t="s">
        <v>236</v>
      </c>
      <c r="C4295" s="57">
        <v>5400000</v>
      </c>
      <c r="D4295" s="66">
        <v>5400000</v>
      </c>
      <c r="E4295" s="67">
        <f t="shared" si="999"/>
        <v>100</v>
      </c>
    </row>
    <row r="4296" spans="1:5" s="16" customFormat="1" x14ac:dyDescent="0.2">
      <c r="A4296" s="48">
        <v>488100</v>
      </c>
      <c r="B4296" s="49" t="s">
        <v>265</v>
      </c>
      <c r="C4296" s="57">
        <v>110000</v>
      </c>
      <c r="D4296" s="66">
        <v>122000</v>
      </c>
      <c r="E4296" s="67">
        <f t="shared" si="999"/>
        <v>110.90909090909091</v>
      </c>
    </row>
    <row r="4297" spans="1:5" s="16" customFormat="1" x14ac:dyDescent="0.2">
      <c r="A4297" s="48">
        <v>488100</v>
      </c>
      <c r="B4297" s="49" t="s">
        <v>266</v>
      </c>
      <c r="C4297" s="57">
        <v>360000</v>
      </c>
      <c r="D4297" s="66">
        <v>360000</v>
      </c>
      <c r="E4297" s="67">
        <f t="shared" si="999"/>
        <v>100</v>
      </c>
    </row>
    <row r="4298" spans="1:5" s="16" customFormat="1" ht="19.5" x14ac:dyDescent="0.2">
      <c r="A4298" s="68">
        <v>510000</v>
      </c>
      <c r="B4298" s="59" t="s">
        <v>271</v>
      </c>
      <c r="C4298" s="69">
        <f>C4299+C4302</f>
        <v>36400</v>
      </c>
      <c r="D4298" s="69">
        <f>D4299+D4302</f>
        <v>22900</v>
      </c>
      <c r="E4298" s="70">
        <f t="shared" si="999"/>
        <v>62.912087912087912</v>
      </c>
    </row>
    <row r="4299" spans="1:5" s="16" customFormat="1" ht="19.5" x14ac:dyDescent="0.2">
      <c r="A4299" s="68">
        <v>511000</v>
      </c>
      <c r="B4299" s="59" t="s">
        <v>272</v>
      </c>
      <c r="C4299" s="69">
        <f>SUM(C4300:C4301)</f>
        <v>30400</v>
      </c>
      <c r="D4299" s="69">
        <f>SUM(D4300:D4301)</f>
        <v>16900</v>
      </c>
      <c r="E4299" s="70">
        <f t="shared" si="999"/>
        <v>55.592105263157897</v>
      </c>
    </row>
    <row r="4300" spans="1:5" s="16" customFormat="1" x14ac:dyDescent="0.2">
      <c r="A4300" s="48">
        <v>511300</v>
      </c>
      <c r="B4300" s="49" t="s">
        <v>275</v>
      </c>
      <c r="C4300" s="57">
        <v>23500</v>
      </c>
      <c r="D4300" s="66">
        <v>10000</v>
      </c>
      <c r="E4300" s="67">
        <f t="shared" si="999"/>
        <v>42.553191489361701</v>
      </c>
    </row>
    <row r="4301" spans="1:5" s="16" customFormat="1" x14ac:dyDescent="0.2">
      <c r="A4301" s="48">
        <v>511700</v>
      </c>
      <c r="B4301" s="49" t="s">
        <v>278</v>
      </c>
      <c r="C4301" s="57">
        <v>6900</v>
      </c>
      <c r="D4301" s="66">
        <v>6900</v>
      </c>
      <c r="E4301" s="67">
        <f t="shared" si="999"/>
        <v>100</v>
      </c>
    </row>
    <row r="4302" spans="1:5" s="16" customFormat="1" ht="19.5" x14ac:dyDescent="0.2">
      <c r="A4302" s="68">
        <v>516000</v>
      </c>
      <c r="B4302" s="59" t="s">
        <v>284</v>
      </c>
      <c r="C4302" s="69">
        <f>SUM(C4303)</f>
        <v>6000</v>
      </c>
      <c r="D4302" s="69">
        <f t="shared" ref="D4302" si="1001">SUM(D4303)</f>
        <v>6000</v>
      </c>
      <c r="E4302" s="70">
        <f t="shared" si="999"/>
        <v>100</v>
      </c>
    </row>
    <row r="4303" spans="1:5" s="16" customFormat="1" x14ac:dyDescent="0.2">
      <c r="A4303" s="48">
        <v>516100</v>
      </c>
      <c r="B4303" s="49" t="s">
        <v>284</v>
      </c>
      <c r="C4303" s="57">
        <v>6000</v>
      </c>
      <c r="D4303" s="66">
        <v>6000</v>
      </c>
      <c r="E4303" s="67">
        <f t="shared" si="999"/>
        <v>100</v>
      </c>
    </row>
    <row r="4304" spans="1:5" s="71" customFormat="1" ht="19.5" x14ac:dyDescent="0.2">
      <c r="A4304" s="68">
        <v>630000</v>
      </c>
      <c r="B4304" s="59" t="s">
        <v>305</v>
      </c>
      <c r="C4304" s="69">
        <f t="shared" ref="C4304" si="1002">C4305+C4307</f>
        <v>11654000</v>
      </c>
      <c r="D4304" s="69">
        <f t="shared" ref="D4304" si="1003">D4305+D4307</f>
        <v>14417400</v>
      </c>
      <c r="E4304" s="70">
        <f t="shared" si="999"/>
        <v>123.71203020422172</v>
      </c>
    </row>
    <row r="4305" spans="1:5" s="71" customFormat="1" ht="19.5" x14ac:dyDescent="0.2">
      <c r="A4305" s="68">
        <v>631000</v>
      </c>
      <c r="B4305" s="59" t="s">
        <v>306</v>
      </c>
      <c r="C4305" s="69">
        <f>C4306</f>
        <v>11594000</v>
      </c>
      <c r="D4305" s="69">
        <f t="shared" ref="D4305" si="1004">D4306</f>
        <v>14332400</v>
      </c>
      <c r="E4305" s="70">
        <f t="shared" si="999"/>
        <v>123.61911333448334</v>
      </c>
    </row>
    <row r="4306" spans="1:5" s="16" customFormat="1" ht="37.5" x14ac:dyDescent="0.2">
      <c r="A4306" s="48">
        <v>631900</v>
      </c>
      <c r="B4306" s="49" t="s">
        <v>683</v>
      </c>
      <c r="C4306" s="57">
        <v>11594000</v>
      </c>
      <c r="D4306" s="66">
        <v>14332400</v>
      </c>
      <c r="E4306" s="67">
        <f t="shared" si="999"/>
        <v>123.61911333448334</v>
      </c>
    </row>
    <row r="4307" spans="1:5" s="71" customFormat="1" ht="19.5" x14ac:dyDescent="0.2">
      <c r="A4307" s="68">
        <v>638000</v>
      </c>
      <c r="B4307" s="59" t="s">
        <v>314</v>
      </c>
      <c r="C4307" s="69">
        <f>C4308</f>
        <v>60000</v>
      </c>
      <c r="D4307" s="69">
        <f t="shared" ref="D4307" si="1005">D4308</f>
        <v>85000</v>
      </c>
      <c r="E4307" s="70">
        <f t="shared" si="999"/>
        <v>141.66666666666669</v>
      </c>
    </row>
    <row r="4308" spans="1:5" s="16" customFormat="1" x14ac:dyDescent="0.2">
      <c r="A4308" s="48">
        <v>638100</v>
      </c>
      <c r="B4308" s="49" t="s">
        <v>315</v>
      </c>
      <c r="C4308" s="57">
        <v>60000</v>
      </c>
      <c r="D4308" s="66">
        <v>85000</v>
      </c>
      <c r="E4308" s="67">
        <f t="shared" si="999"/>
        <v>141.66666666666669</v>
      </c>
    </row>
    <row r="4309" spans="1:5" s="16" customFormat="1" x14ac:dyDescent="0.2">
      <c r="A4309" s="77"/>
      <c r="B4309" s="63" t="s">
        <v>324</v>
      </c>
      <c r="C4309" s="75">
        <f>C4244+C4288+C4298+C4304</f>
        <v>304638600</v>
      </c>
      <c r="D4309" s="75">
        <f>D4244+D4288+D4298+D4304</f>
        <v>254317900</v>
      </c>
      <c r="E4309" s="76">
        <f t="shared" si="999"/>
        <v>83.481837167056312</v>
      </c>
    </row>
    <row r="4310" spans="1:5" s="16" customFormat="1" x14ac:dyDescent="0.2">
      <c r="A4310" s="48"/>
      <c r="B4310" s="49"/>
      <c r="C4310" s="66"/>
      <c r="D4310" s="66"/>
      <c r="E4310" s="67"/>
    </row>
    <row r="4311" spans="1:5" s="16" customFormat="1" x14ac:dyDescent="0.2">
      <c r="A4311" s="45"/>
      <c r="B4311" s="33"/>
      <c r="C4311" s="66"/>
      <c r="D4311" s="66"/>
      <c r="E4311" s="67"/>
    </row>
    <row r="4312" spans="1:5" s="16" customFormat="1" x14ac:dyDescent="0.2">
      <c r="A4312" s="43" t="s">
        <v>548</v>
      </c>
      <c r="B4312" s="33"/>
      <c r="C4312" s="66"/>
      <c r="D4312" s="66"/>
      <c r="E4312" s="67"/>
    </row>
    <row r="4313" spans="1:5" s="16" customFormat="1" x14ac:dyDescent="0.2">
      <c r="A4313" s="43" t="s">
        <v>547</v>
      </c>
      <c r="B4313" s="33"/>
      <c r="C4313" s="66"/>
      <c r="D4313" s="66"/>
      <c r="E4313" s="67"/>
    </row>
    <row r="4314" spans="1:5" s="16" customFormat="1" x14ac:dyDescent="0.2">
      <c r="A4314" s="43" t="s">
        <v>460</v>
      </c>
      <c r="B4314" s="33"/>
      <c r="C4314" s="66"/>
      <c r="D4314" s="66"/>
      <c r="E4314" s="67"/>
    </row>
    <row r="4315" spans="1:5" s="16" customFormat="1" x14ac:dyDescent="0.2">
      <c r="A4315" s="43" t="s">
        <v>362</v>
      </c>
      <c r="B4315" s="33"/>
      <c r="C4315" s="66"/>
      <c r="D4315" s="66"/>
      <c r="E4315" s="67"/>
    </row>
    <row r="4316" spans="1:5" s="16" customFormat="1" x14ac:dyDescent="0.2">
      <c r="A4316" s="45"/>
      <c r="B4316" s="33"/>
      <c r="C4316" s="66"/>
      <c r="D4316" s="66"/>
      <c r="E4316" s="67"/>
    </row>
    <row r="4317" spans="1:5" s="16" customFormat="1" ht="19.5" x14ac:dyDescent="0.2">
      <c r="A4317" s="68">
        <v>410000</v>
      </c>
      <c r="B4317" s="59" t="s">
        <v>42</v>
      </c>
      <c r="C4317" s="69">
        <f>C4318+C4323+C4337+C4339</f>
        <v>1121893700</v>
      </c>
      <c r="D4317" s="69">
        <f>D4318+D4323+D4337+D4339</f>
        <v>1162620600</v>
      </c>
      <c r="E4317" s="70">
        <f t="shared" si="999"/>
        <v>103.63019241484285</v>
      </c>
    </row>
    <row r="4318" spans="1:5" s="16" customFormat="1" ht="19.5" x14ac:dyDescent="0.2">
      <c r="A4318" s="68">
        <v>411000</v>
      </c>
      <c r="B4318" s="53" t="s">
        <v>43</v>
      </c>
      <c r="C4318" s="69">
        <f t="shared" ref="C4318" si="1006">SUM(C4319:C4322)</f>
        <v>13011200</v>
      </c>
      <c r="D4318" s="69">
        <f t="shared" ref="D4318" si="1007">SUM(D4319:D4322)</f>
        <v>13829500</v>
      </c>
      <c r="E4318" s="70">
        <f t="shared" si="999"/>
        <v>106.28919699950812</v>
      </c>
    </row>
    <row r="4319" spans="1:5" s="16" customFormat="1" x14ac:dyDescent="0.2">
      <c r="A4319" s="48">
        <v>411100</v>
      </c>
      <c r="B4319" s="49" t="s">
        <v>44</v>
      </c>
      <c r="C4319" s="57">
        <v>12142900</v>
      </c>
      <c r="D4319" s="66">
        <v>12919200</v>
      </c>
      <c r="E4319" s="67">
        <f t="shared" si="999"/>
        <v>106.39303625987202</v>
      </c>
    </row>
    <row r="4320" spans="1:5" s="16" customFormat="1" ht="37.5" x14ac:dyDescent="0.2">
      <c r="A4320" s="48">
        <v>411200</v>
      </c>
      <c r="B4320" s="49" t="s">
        <v>45</v>
      </c>
      <c r="C4320" s="57">
        <v>272400</v>
      </c>
      <c r="D4320" s="66">
        <v>394000</v>
      </c>
      <c r="E4320" s="67">
        <f t="shared" si="999"/>
        <v>144.64023494860498</v>
      </c>
    </row>
    <row r="4321" spans="1:5" s="16" customFormat="1" ht="37.5" x14ac:dyDescent="0.2">
      <c r="A4321" s="48">
        <v>411300</v>
      </c>
      <c r="B4321" s="49" t="s">
        <v>46</v>
      </c>
      <c r="C4321" s="57">
        <v>391000</v>
      </c>
      <c r="D4321" s="66">
        <v>343700</v>
      </c>
      <c r="E4321" s="67">
        <f t="shared" si="999"/>
        <v>87.902813299232747</v>
      </c>
    </row>
    <row r="4322" spans="1:5" s="16" customFormat="1" x14ac:dyDescent="0.2">
      <c r="A4322" s="48">
        <v>411400</v>
      </c>
      <c r="B4322" s="49" t="s">
        <v>47</v>
      </c>
      <c r="C4322" s="57">
        <v>204900</v>
      </c>
      <c r="D4322" s="66">
        <v>172600</v>
      </c>
      <c r="E4322" s="67">
        <f t="shared" si="999"/>
        <v>84.236212786725233</v>
      </c>
    </row>
    <row r="4323" spans="1:5" s="16" customFormat="1" ht="19.5" x14ac:dyDescent="0.2">
      <c r="A4323" s="68">
        <v>412000</v>
      </c>
      <c r="B4323" s="59" t="s">
        <v>48</v>
      </c>
      <c r="C4323" s="69">
        <f>SUM(C4324:C4336)</f>
        <v>6481300</v>
      </c>
      <c r="D4323" s="69">
        <f>SUM(D4324:D4336)</f>
        <v>6291100</v>
      </c>
      <c r="E4323" s="70">
        <f t="shared" si="999"/>
        <v>97.065403545584999</v>
      </c>
    </row>
    <row r="4324" spans="1:5" s="16" customFormat="1" x14ac:dyDescent="0.2">
      <c r="A4324" s="48">
        <v>412100</v>
      </c>
      <c r="B4324" s="49" t="s">
        <v>49</v>
      </c>
      <c r="C4324" s="57">
        <v>38800</v>
      </c>
      <c r="D4324" s="66">
        <v>40000</v>
      </c>
      <c r="E4324" s="67">
        <f t="shared" si="999"/>
        <v>103.09278350515463</v>
      </c>
    </row>
    <row r="4325" spans="1:5" s="16" customFormat="1" ht="37.5" x14ac:dyDescent="0.2">
      <c r="A4325" s="48">
        <v>412200</v>
      </c>
      <c r="B4325" s="49" t="s">
        <v>50</v>
      </c>
      <c r="C4325" s="57">
        <v>1322500</v>
      </c>
      <c r="D4325" s="66">
        <v>1330000</v>
      </c>
      <c r="E4325" s="67">
        <f t="shared" si="999"/>
        <v>100.5671077504726</v>
      </c>
    </row>
    <row r="4326" spans="1:5" s="16" customFormat="1" x14ac:dyDescent="0.2">
      <c r="A4326" s="48">
        <v>412300</v>
      </c>
      <c r="B4326" s="49" t="s">
        <v>51</v>
      </c>
      <c r="C4326" s="57">
        <v>170000</v>
      </c>
      <c r="D4326" s="66">
        <v>170000</v>
      </c>
      <c r="E4326" s="67">
        <f t="shared" si="999"/>
        <v>100</v>
      </c>
    </row>
    <row r="4327" spans="1:5" s="16" customFormat="1" x14ac:dyDescent="0.2">
      <c r="A4327" s="48">
        <v>412400</v>
      </c>
      <c r="B4327" s="49" t="s">
        <v>53</v>
      </c>
      <c r="C4327" s="57">
        <v>200</v>
      </c>
      <c r="D4327" s="66">
        <v>0</v>
      </c>
      <c r="E4327" s="67">
        <f t="shared" si="999"/>
        <v>0</v>
      </c>
    </row>
    <row r="4328" spans="1:5" s="16" customFormat="1" x14ac:dyDescent="0.2">
      <c r="A4328" s="48">
        <v>412500</v>
      </c>
      <c r="B4328" s="49" t="s">
        <v>55</v>
      </c>
      <c r="C4328" s="57">
        <v>181800</v>
      </c>
      <c r="D4328" s="66">
        <v>150000</v>
      </c>
      <c r="E4328" s="67">
        <f t="shared" si="999"/>
        <v>82.508250825082513</v>
      </c>
    </row>
    <row r="4329" spans="1:5" s="16" customFormat="1" x14ac:dyDescent="0.2">
      <c r="A4329" s="48">
        <v>412600</v>
      </c>
      <c r="B4329" s="49" t="s">
        <v>56</v>
      </c>
      <c r="C4329" s="57">
        <v>130000</v>
      </c>
      <c r="D4329" s="66">
        <v>125000</v>
      </c>
      <c r="E4329" s="67">
        <f t="shared" si="999"/>
        <v>96.15384615384616</v>
      </c>
    </row>
    <row r="4330" spans="1:5" s="16" customFormat="1" x14ac:dyDescent="0.2">
      <c r="A4330" s="48">
        <v>412700</v>
      </c>
      <c r="B4330" s="49" t="s">
        <v>58</v>
      </c>
      <c r="C4330" s="57">
        <v>4464200</v>
      </c>
      <c r="D4330" s="66">
        <v>4300000</v>
      </c>
      <c r="E4330" s="67">
        <f t="shared" si="999"/>
        <v>96.32184937950808</v>
      </c>
    </row>
    <row r="4331" spans="1:5" s="16" customFormat="1" x14ac:dyDescent="0.2">
      <c r="A4331" s="48">
        <v>412900</v>
      </c>
      <c r="B4331" s="49" t="s">
        <v>74</v>
      </c>
      <c r="C4331" s="57">
        <v>10000</v>
      </c>
      <c r="D4331" s="66">
        <v>10000</v>
      </c>
      <c r="E4331" s="67">
        <f t="shared" si="999"/>
        <v>100</v>
      </c>
    </row>
    <row r="4332" spans="1:5" s="16" customFormat="1" x14ac:dyDescent="0.2">
      <c r="A4332" s="48">
        <v>412900</v>
      </c>
      <c r="B4332" s="49" t="s">
        <v>75</v>
      </c>
      <c r="C4332" s="57">
        <v>85700</v>
      </c>
      <c r="D4332" s="66">
        <v>88000</v>
      </c>
      <c r="E4332" s="67">
        <f t="shared" si="999"/>
        <v>102.68378063010502</v>
      </c>
    </row>
    <row r="4333" spans="1:5" s="16" customFormat="1" x14ac:dyDescent="0.2">
      <c r="A4333" s="48">
        <v>412900</v>
      </c>
      <c r="B4333" s="49" t="s">
        <v>76</v>
      </c>
      <c r="C4333" s="57">
        <v>20000</v>
      </c>
      <c r="D4333" s="66">
        <v>20000</v>
      </c>
      <c r="E4333" s="67">
        <f t="shared" si="999"/>
        <v>100</v>
      </c>
    </row>
    <row r="4334" spans="1:5" s="16" customFormat="1" x14ac:dyDescent="0.2">
      <c r="A4334" s="48">
        <v>412900</v>
      </c>
      <c r="B4334" s="60" t="s">
        <v>77</v>
      </c>
      <c r="C4334" s="57">
        <v>22000</v>
      </c>
      <c r="D4334" s="66">
        <v>22000</v>
      </c>
      <c r="E4334" s="67">
        <f t="shared" si="999"/>
        <v>100</v>
      </c>
    </row>
    <row r="4335" spans="1:5" s="16" customFormat="1" x14ac:dyDescent="0.2">
      <c r="A4335" s="48">
        <v>412900</v>
      </c>
      <c r="B4335" s="49" t="s">
        <v>78</v>
      </c>
      <c r="C4335" s="57">
        <v>26100</v>
      </c>
      <c r="D4335" s="66">
        <v>26100</v>
      </c>
      <c r="E4335" s="67">
        <f t="shared" si="999"/>
        <v>100</v>
      </c>
    </row>
    <row r="4336" spans="1:5" s="16" customFormat="1" x14ac:dyDescent="0.2">
      <c r="A4336" s="48">
        <v>412900</v>
      </c>
      <c r="B4336" s="49" t="s">
        <v>80</v>
      </c>
      <c r="C4336" s="57">
        <v>10000</v>
      </c>
      <c r="D4336" s="66">
        <v>10000</v>
      </c>
      <c r="E4336" s="67">
        <f t="shared" si="999"/>
        <v>100</v>
      </c>
    </row>
    <row r="4337" spans="1:5" s="16" customFormat="1" ht="39" x14ac:dyDescent="0.2">
      <c r="A4337" s="68">
        <v>417000</v>
      </c>
      <c r="B4337" s="59" t="s">
        <v>212</v>
      </c>
      <c r="C4337" s="69">
        <f>C4338</f>
        <v>1102000000</v>
      </c>
      <c r="D4337" s="69">
        <f t="shared" ref="D4337" si="1008">D4338</f>
        <v>1142000000</v>
      </c>
      <c r="E4337" s="70">
        <f t="shared" ref="E4337:E4387" si="1009">D4337/C4337*100</f>
        <v>103.62976406533575</v>
      </c>
    </row>
    <row r="4338" spans="1:5" s="16" customFormat="1" x14ac:dyDescent="0.2">
      <c r="A4338" s="48">
        <v>417100</v>
      </c>
      <c r="B4338" s="49" t="s">
        <v>213</v>
      </c>
      <c r="C4338" s="57">
        <v>1102000000</v>
      </c>
      <c r="D4338" s="66">
        <v>1142000000</v>
      </c>
      <c r="E4338" s="67">
        <f t="shared" si="1009"/>
        <v>103.62976406533575</v>
      </c>
    </row>
    <row r="4339" spans="1:5" s="71" customFormat="1" ht="19.5" x14ac:dyDescent="0.2">
      <c r="A4339" s="68">
        <v>419000</v>
      </c>
      <c r="B4339" s="59" t="s">
        <v>217</v>
      </c>
      <c r="C4339" s="69">
        <f>C4340</f>
        <v>401199.99999999953</v>
      </c>
      <c r="D4339" s="69">
        <f t="shared" ref="D4339" si="1010">D4340</f>
        <v>500000</v>
      </c>
      <c r="E4339" s="70">
        <f t="shared" si="1009"/>
        <v>124.62612163509486</v>
      </c>
    </row>
    <row r="4340" spans="1:5" s="16" customFormat="1" x14ac:dyDescent="0.2">
      <c r="A4340" s="48">
        <v>419100</v>
      </c>
      <c r="B4340" s="49" t="s">
        <v>217</v>
      </c>
      <c r="C4340" s="57">
        <v>401199.99999999953</v>
      </c>
      <c r="D4340" s="66">
        <v>500000</v>
      </c>
      <c r="E4340" s="67">
        <f t="shared" si="1009"/>
        <v>124.62612163509486</v>
      </c>
    </row>
    <row r="4341" spans="1:5" s="16" customFormat="1" ht="19.5" x14ac:dyDescent="0.2">
      <c r="A4341" s="68">
        <v>510000</v>
      </c>
      <c r="B4341" s="59" t="s">
        <v>271</v>
      </c>
      <c r="C4341" s="69">
        <f>C4342+C4346</f>
        <v>830800</v>
      </c>
      <c r="D4341" s="69">
        <f>D4342+D4346</f>
        <v>365000</v>
      </c>
      <c r="E4341" s="70">
        <f t="shared" si="1009"/>
        <v>43.933558016369759</v>
      </c>
    </row>
    <row r="4342" spans="1:5" s="16" customFormat="1" ht="19.5" x14ac:dyDescent="0.2">
      <c r="A4342" s="68">
        <v>511000</v>
      </c>
      <c r="B4342" s="59" t="s">
        <v>272</v>
      </c>
      <c r="C4342" s="69">
        <f>SUM(C4343:C4345)</f>
        <v>780000</v>
      </c>
      <c r="D4342" s="69">
        <f t="shared" ref="D4342" si="1011">SUM(D4343:D4345)</f>
        <v>325000</v>
      </c>
      <c r="E4342" s="70">
        <f t="shared" si="1009"/>
        <v>41.666666666666671</v>
      </c>
    </row>
    <row r="4343" spans="1:5" s="16" customFormat="1" ht="18.75" customHeight="1" x14ac:dyDescent="0.2">
      <c r="A4343" s="74">
        <v>511200</v>
      </c>
      <c r="B4343" s="49" t="s">
        <v>274</v>
      </c>
      <c r="C4343" s="57">
        <v>100000</v>
      </c>
      <c r="D4343" s="66">
        <v>90000</v>
      </c>
      <c r="E4343" s="67">
        <f t="shared" si="1009"/>
        <v>90</v>
      </c>
    </row>
    <row r="4344" spans="1:5" s="16" customFormat="1" x14ac:dyDescent="0.2">
      <c r="A4344" s="48">
        <v>511300</v>
      </c>
      <c r="B4344" s="49" t="s">
        <v>275</v>
      </c>
      <c r="C4344" s="57">
        <v>545000</v>
      </c>
      <c r="D4344" s="66">
        <v>150000</v>
      </c>
      <c r="E4344" s="67">
        <f t="shared" si="1009"/>
        <v>27.522935779816514</v>
      </c>
    </row>
    <row r="4345" spans="1:5" s="16" customFormat="1" x14ac:dyDescent="0.2">
      <c r="A4345" s="48">
        <v>511700</v>
      </c>
      <c r="B4345" s="49" t="s">
        <v>278</v>
      </c>
      <c r="C4345" s="57">
        <v>135000</v>
      </c>
      <c r="D4345" s="66">
        <v>85000</v>
      </c>
      <c r="E4345" s="67">
        <f t="shared" si="1009"/>
        <v>62.962962962962962</v>
      </c>
    </row>
    <row r="4346" spans="1:5" s="16" customFormat="1" ht="19.5" x14ac:dyDescent="0.2">
      <c r="A4346" s="68">
        <v>516000</v>
      </c>
      <c r="B4346" s="59" t="s">
        <v>284</v>
      </c>
      <c r="C4346" s="69">
        <f>C4347</f>
        <v>50800</v>
      </c>
      <c r="D4346" s="69">
        <f t="shared" ref="D4346" si="1012">D4347</f>
        <v>40000</v>
      </c>
      <c r="E4346" s="70">
        <f t="shared" si="1009"/>
        <v>78.740157480314963</v>
      </c>
    </row>
    <row r="4347" spans="1:5" s="16" customFormat="1" x14ac:dyDescent="0.2">
      <c r="A4347" s="48">
        <v>516100</v>
      </c>
      <c r="B4347" s="49" t="s">
        <v>284</v>
      </c>
      <c r="C4347" s="57">
        <v>50800</v>
      </c>
      <c r="D4347" s="66">
        <v>40000</v>
      </c>
      <c r="E4347" s="67">
        <f t="shared" si="1009"/>
        <v>78.740157480314963</v>
      </c>
    </row>
    <row r="4348" spans="1:5" s="71" customFormat="1" ht="19.5" x14ac:dyDescent="0.2">
      <c r="A4348" s="68">
        <v>630000</v>
      </c>
      <c r="B4348" s="59" t="s">
        <v>305</v>
      </c>
      <c r="C4348" s="69">
        <f t="shared" ref="C4348" si="1013">C4349+C4352</f>
        <v>959300</v>
      </c>
      <c r="D4348" s="69">
        <f t="shared" ref="D4348" si="1014">D4349+D4352</f>
        <v>833100</v>
      </c>
      <c r="E4348" s="70">
        <f t="shared" si="1009"/>
        <v>86.84457416866465</v>
      </c>
    </row>
    <row r="4349" spans="1:5" s="71" customFormat="1" ht="19.5" x14ac:dyDescent="0.2">
      <c r="A4349" s="68">
        <v>631000</v>
      </c>
      <c r="B4349" s="59" t="s">
        <v>306</v>
      </c>
      <c r="C4349" s="69">
        <f>C4350+C4351</f>
        <v>639300</v>
      </c>
      <c r="D4349" s="69">
        <f t="shared" ref="D4349" si="1015">D4350+D4351</f>
        <v>410000</v>
      </c>
      <c r="E4349" s="70">
        <f t="shared" si="1009"/>
        <v>64.132645080556856</v>
      </c>
    </row>
    <row r="4350" spans="1:5" s="16" customFormat="1" x14ac:dyDescent="0.2">
      <c r="A4350" s="48">
        <v>631100</v>
      </c>
      <c r="B4350" s="49" t="s">
        <v>307</v>
      </c>
      <c r="C4350" s="57">
        <v>18300</v>
      </c>
      <c r="D4350" s="66">
        <v>10000</v>
      </c>
      <c r="E4350" s="67">
        <f t="shared" si="1009"/>
        <v>54.644808743169406</v>
      </c>
    </row>
    <row r="4351" spans="1:5" s="16" customFormat="1" x14ac:dyDescent="0.2">
      <c r="A4351" s="48">
        <v>631900</v>
      </c>
      <c r="B4351" s="49" t="s">
        <v>309</v>
      </c>
      <c r="C4351" s="57">
        <v>621000</v>
      </c>
      <c r="D4351" s="66">
        <v>400000</v>
      </c>
      <c r="E4351" s="67">
        <f t="shared" si="1009"/>
        <v>64.412238325281805</v>
      </c>
    </row>
    <row r="4352" spans="1:5" s="71" customFormat="1" ht="19.5" x14ac:dyDescent="0.2">
      <c r="A4352" s="68">
        <v>638000</v>
      </c>
      <c r="B4352" s="59" t="s">
        <v>314</v>
      </c>
      <c r="C4352" s="69">
        <f>C4353</f>
        <v>320000</v>
      </c>
      <c r="D4352" s="69">
        <f t="shared" ref="D4352" si="1016">D4353</f>
        <v>423100</v>
      </c>
      <c r="E4352" s="70">
        <f t="shared" si="1009"/>
        <v>132.21875</v>
      </c>
    </row>
    <row r="4353" spans="1:5" s="16" customFormat="1" x14ac:dyDescent="0.2">
      <c r="A4353" s="48">
        <v>638100</v>
      </c>
      <c r="B4353" s="49" t="s">
        <v>315</v>
      </c>
      <c r="C4353" s="57">
        <v>320000</v>
      </c>
      <c r="D4353" s="66">
        <v>423100</v>
      </c>
      <c r="E4353" s="67">
        <f t="shared" si="1009"/>
        <v>132.21875</v>
      </c>
    </row>
    <row r="4354" spans="1:5" s="16" customFormat="1" x14ac:dyDescent="0.2">
      <c r="A4354" s="77"/>
      <c r="B4354" s="63" t="s">
        <v>324</v>
      </c>
      <c r="C4354" s="75">
        <f>C4317+C4341+C4348</f>
        <v>1123683800</v>
      </c>
      <c r="D4354" s="75">
        <f>D4317+D4341+D4348</f>
        <v>1163818700</v>
      </c>
      <c r="E4354" s="76">
        <f t="shared" si="1009"/>
        <v>103.57172542667253</v>
      </c>
    </row>
    <row r="4355" spans="1:5" s="16" customFormat="1" ht="19.5" x14ac:dyDescent="0.2">
      <c r="A4355" s="68"/>
      <c r="B4355" s="59"/>
      <c r="C4355" s="66"/>
      <c r="D4355" s="66"/>
      <c r="E4355" s="67"/>
    </row>
    <row r="4356" spans="1:5" s="16" customFormat="1" x14ac:dyDescent="0.2">
      <c r="A4356" s="45"/>
      <c r="B4356" s="33"/>
      <c r="C4356" s="66"/>
      <c r="D4356" s="66"/>
      <c r="E4356" s="67"/>
    </row>
    <row r="4357" spans="1:5" s="16" customFormat="1" ht="19.5" x14ac:dyDescent="0.2">
      <c r="A4357" s="48" t="s">
        <v>658</v>
      </c>
      <c r="B4357" s="59"/>
      <c r="C4357" s="66"/>
      <c r="D4357" s="66"/>
      <c r="E4357" s="67"/>
    </row>
    <row r="4358" spans="1:5" s="16" customFormat="1" ht="19.5" x14ac:dyDescent="0.2">
      <c r="A4358" s="48" t="s">
        <v>549</v>
      </c>
      <c r="B4358" s="59"/>
      <c r="C4358" s="66"/>
      <c r="D4358" s="66"/>
      <c r="E4358" s="67"/>
    </row>
    <row r="4359" spans="1:5" s="16" customFormat="1" ht="19.5" x14ac:dyDescent="0.2">
      <c r="A4359" s="48" t="s">
        <v>456</v>
      </c>
      <c r="B4359" s="59"/>
      <c r="C4359" s="66"/>
      <c r="D4359" s="66"/>
      <c r="E4359" s="67"/>
    </row>
    <row r="4360" spans="1:5" s="16" customFormat="1" ht="19.5" x14ac:dyDescent="0.2">
      <c r="A4360" s="48" t="s">
        <v>323</v>
      </c>
      <c r="B4360" s="59"/>
      <c r="C4360" s="66"/>
      <c r="D4360" s="66"/>
      <c r="E4360" s="67"/>
    </row>
    <row r="4361" spans="1:5" s="16" customFormat="1" x14ac:dyDescent="0.2">
      <c r="A4361" s="48"/>
      <c r="B4361" s="50"/>
      <c r="C4361" s="34"/>
      <c r="D4361" s="34"/>
      <c r="E4361" s="51"/>
    </row>
    <row r="4362" spans="1:5" s="16" customFormat="1" ht="19.5" x14ac:dyDescent="0.2">
      <c r="A4362" s="68">
        <v>410000</v>
      </c>
      <c r="B4362" s="53" t="s">
        <v>42</v>
      </c>
      <c r="C4362" s="69">
        <f t="shared" ref="C4362" si="1017">C4363+C4368+C4380+C4382</f>
        <v>4528900</v>
      </c>
      <c r="D4362" s="69">
        <f t="shared" ref="D4362" si="1018">D4363+D4368+D4380+D4382</f>
        <v>4996800</v>
      </c>
      <c r="E4362" s="70">
        <f t="shared" si="1009"/>
        <v>110.33142705734285</v>
      </c>
    </row>
    <row r="4363" spans="1:5" s="16" customFormat="1" ht="19.5" x14ac:dyDescent="0.2">
      <c r="A4363" s="68">
        <v>411000</v>
      </c>
      <c r="B4363" s="53" t="s">
        <v>43</v>
      </c>
      <c r="C4363" s="69">
        <f t="shared" ref="C4363" si="1019">SUM(C4364:C4367)</f>
        <v>1511300</v>
      </c>
      <c r="D4363" s="69">
        <f t="shared" ref="D4363" si="1020">SUM(D4364:D4367)</f>
        <v>1736400</v>
      </c>
      <c r="E4363" s="70">
        <f t="shared" si="1009"/>
        <v>114.89446172169654</v>
      </c>
    </row>
    <row r="4364" spans="1:5" s="16" customFormat="1" x14ac:dyDescent="0.2">
      <c r="A4364" s="48">
        <v>411100</v>
      </c>
      <c r="B4364" s="49" t="s">
        <v>44</v>
      </c>
      <c r="C4364" s="57">
        <v>1427100</v>
      </c>
      <c r="D4364" s="66">
        <v>1630000</v>
      </c>
      <c r="E4364" s="67">
        <f t="shared" si="1009"/>
        <v>114.21764417349871</v>
      </c>
    </row>
    <row r="4365" spans="1:5" s="16" customFormat="1" ht="37.5" x14ac:dyDescent="0.2">
      <c r="A4365" s="48">
        <v>411200</v>
      </c>
      <c r="B4365" s="49" t="s">
        <v>45</v>
      </c>
      <c r="C4365" s="57">
        <v>45000</v>
      </c>
      <c r="D4365" s="66">
        <v>63000</v>
      </c>
      <c r="E4365" s="67">
        <f t="shared" si="1009"/>
        <v>140</v>
      </c>
    </row>
    <row r="4366" spans="1:5" s="16" customFormat="1" ht="37.5" x14ac:dyDescent="0.2">
      <c r="A4366" s="48">
        <v>411300</v>
      </c>
      <c r="B4366" s="49" t="s">
        <v>46</v>
      </c>
      <c r="C4366" s="57">
        <v>25000</v>
      </c>
      <c r="D4366" s="66">
        <v>35000</v>
      </c>
      <c r="E4366" s="67">
        <f t="shared" si="1009"/>
        <v>140</v>
      </c>
    </row>
    <row r="4367" spans="1:5" s="16" customFormat="1" x14ac:dyDescent="0.2">
      <c r="A4367" s="48">
        <v>411400</v>
      </c>
      <c r="B4367" s="49" t="s">
        <v>47</v>
      </c>
      <c r="C4367" s="57">
        <v>14200</v>
      </c>
      <c r="D4367" s="66">
        <v>8400</v>
      </c>
      <c r="E4367" s="67">
        <f t="shared" si="1009"/>
        <v>59.154929577464785</v>
      </c>
    </row>
    <row r="4368" spans="1:5" s="16" customFormat="1" ht="19.5" x14ac:dyDescent="0.2">
      <c r="A4368" s="68">
        <v>412000</v>
      </c>
      <c r="B4368" s="59" t="s">
        <v>48</v>
      </c>
      <c r="C4368" s="69">
        <f>SUM(C4369:C4379)</f>
        <v>2917600</v>
      </c>
      <c r="D4368" s="69">
        <f t="shared" ref="D4368" si="1021">SUM(D4369:D4379)</f>
        <v>3180400</v>
      </c>
      <c r="E4368" s="70">
        <f t="shared" si="1009"/>
        <v>109.00740334521524</v>
      </c>
    </row>
    <row r="4369" spans="1:5" s="16" customFormat="1" ht="37.5" x14ac:dyDescent="0.2">
      <c r="A4369" s="48">
        <v>412200</v>
      </c>
      <c r="B4369" s="49" t="s">
        <v>50</v>
      </c>
      <c r="C4369" s="57">
        <v>20000</v>
      </c>
      <c r="D4369" s="66">
        <v>17000</v>
      </c>
      <c r="E4369" s="67">
        <f t="shared" si="1009"/>
        <v>85</v>
      </c>
    </row>
    <row r="4370" spans="1:5" s="16" customFormat="1" x14ac:dyDescent="0.2">
      <c r="A4370" s="48">
        <v>412300</v>
      </c>
      <c r="B4370" s="49" t="s">
        <v>51</v>
      </c>
      <c r="C4370" s="57">
        <v>18000</v>
      </c>
      <c r="D4370" s="66">
        <v>16000</v>
      </c>
      <c r="E4370" s="67">
        <f t="shared" si="1009"/>
        <v>88.888888888888886</v>
      </c>
    </row>
    <row r="4371" spans="1:5" s="16" customFormat="1" x14ac:dyDescent="0.2">
      <c r="A4371" s="48">
        <v>412500</v>
      </c>
      <c r="B4371" s="49" t="s">
        <v>55</v>
      </c>
      <c r="C4371" s="57">
        <v>12400</v>
      </c>
      <c r="D4371" s="66">
        <v>11000</v>
      </c>
      <c r="E4371" s="67">
        <f t="shared" si="1009"/>
        <v>88.709677419354833</v>
      </c>
    </row>
    <row r="4372" spans="1:5" s="16" customFormat="1" x14ac:dyDescent="0.2">
      <c r="A4372" s="48">
        <v>412600</v>
      </c>
      <c r="B4372" s="49" t="s">
        <v>56</v>
      </c>
      <c r="C4372" s="57">
        <v>82000</v>
      </c>
      <c r="D4372" s="66">
        <v>75000</v>
      </c>
      <c r="E4372" s="67">
        <f t="shared" si="1009"/>
        <v>91.463414634146346</v>
      </c>
    </row>
    <row r="4373" spans="1:5" s="16" customFormat="1" x14ac:dyDescent="0.2">
      <c r="A4373" s="48">
        <v>412700</v>
      </c>
      <c r="B4373" s="49" t="s">
        <v>58</v>
      </c>
      <c r="C4373" s="57">
        <v>2690500</v>
      </c>
      <c r="D4373" s="66">
        <v>2977400</v>
      </c>
      <c r="E4373" s="67">
        <f t="shared" si="1009"/>
        <v>110.6634454562349</v>
      </c>
    </row>
    <row r="4374" spans="1:5" s="16" customFormat="1" x14ac:dyDescent="0.2">
      <c r="A4374" s="48">
        <v>412900</v>
      </c>
      <c r="B4374" s="49" t="s">
        <v>74</v>
      </c>
      <c r="C4374" s="57">
        <v>7200</v>
      </c>
      <c r="D4374" s="66">
        <v>6500</v>
      </c>
      <c r="E4374" s="67">
        <f t="shared" si="1009"/>
        <v>90.277777777777786</v>
      </c>
    </row>
    <row r="4375" spans="1:5" s="16" customFormat="1" x14ac:dyDescent="0.2">
      <c r="A4375" s="48">
        <v>412900</v>
      </c>
      <c r="B4375" s="49" t="s">
        <v>75</v>
      </c>
      <c r="C4375" s="57">
        <v>36000.000000000007</v>
      </c>
      <c r="D4375" s="66">
        <v>32000</v>
      </c>
      <c r="E4375" s="67">
        <f t="shared" si="1009"/>
        <v>88.888888888888872</v>
      </c>
    </row>
    <row r="4376" spans="1:5" s="16" customFormat="1" x14ac:dyDescent="0.2">
      <c r="A4376" s="48">
        <v>412900</v>
      </c>
      <c r="B4376" s="49" t="s">
        <v>76</v>
      </c>
      <c r="C4376" s="57">
        <v>22000</v>
      </c>
      <c r="D4376" s="66">
        <v>18000</v>
      </c>
      <c r="E4376" s="67">
        <f t="shared" si="1009"/>
        <v>81.818181818181827</v>
      </c>
    </row>
    <row r="4377" spans="1:5" s="16" customFormat="1" x14ac:dyDescent="0.2">
      <c r="A4377" s="48">
        <v>412900</v>
      </c>
      <c r="B4377" s="60" t="s">
        <v>77</v>
      </c>
      <c r="C4377" s="57">
        <v>6500</v>
      </c>
      <c r="D4377" s="66">
        <v>4000</v>
      </c>
      <c r="E4377" s="67">
        <f t="shared" si="1009"/>
        <v>61.53846153846154</v>
      </c>
    </row>
    <row r="4378" spans="1:5" s="16" customFormat="1" x14ac:dyDescent="0.2">
      <c r="A4378" s="48">
        <v>412900</v>
      </c>
      <c r="B4378" s="49" t="s">
        <v>78</v>
      </c>
      <c r="C4378" s="57">
        <v>4000</v>
      </c>
      <c r="D4378" s="66">
        <v>3500</v>
      </c>
      <c r="E4378" s="67">
        <f t="shared" si="1009"/>
        <v>87.5</v>
      </c>
    </row>
    <row r="4379" spans="1:5" s="16" customFormat="1" x14ac:dyDescent="0.2">
      <c r="A4379" s="48">
        <v>412900</v>
      </c>
      <c r="B4379" s="49" t="s">
        <v>80</v>
      </c>
      <c r="C4379" s="57">
        <v>19000</v>
      </c>
      <c r="D4379" s="66">
        <v>20000</v>
      </c>
      <c r="E4379" s="67">
        <f t="shared" si="1009"/>
        <v>105.26315789473684</v>
      </c>
    </row>
    <row r="4380" spans="1:5" s="71" customFormat="1" ht="19.5" x14ac:dyDescent="0.2">
      <c r="A4380" s="68">
        <v>413000</v>
      </c>
      <c r="B4380" s="59" t="s">
        <v>99</v>
      </c>
      <c r="C4380" s="69">
        <f>C4381</f>
        <v>40000</v>
      </c>
      <c r="D4380" s="69">
        <f t="shared" ref="D4380" si="1022">D4381</f>
        <v>20000</v>
      </c>
      <c r="E4380" s="70">
        <f t="shared" si="1009"/>
        <v>50</v>
      </c>
    </row>
    <row r="4381" spans="1:5" s="16" customFormat="1" ht="37.5" x14ac:dyDescent="0.2">
      <c r="A4381" s="48">
        <v>413800</v>
      </c>
      <c r="B4381" s="49" t="s">
        <v>107</v>
      </c>
      <c r="C4381" s="57">
        <v>40000</v>
      </c>
      <c r="D4381" s="66">
        <v>20000</v>
      </c>
      <c r="E4381" s="67">
        <f t="shared" si="1009"/>
        <v>50</v>
      </c>
    </row>
    <row r="4382" spans="1:5" s="71" customFormat="1" ht="19.5" x14ac:dyDescent="0.2">
      <c r="A4382" s="68">
        <v>415000</v>
      </c>
      <c r="B4382" s="59" t="s">
        <v>123</v>
      </c>
      <c r="C4382" s="69">
        <f>C4383</f>
        <v>60000</v>
      </c>
      <c r="D4382" s="69">
        <f>D4383</f>
        <v>60000</v>
      </c>
      <c r="E4382" s="70">
        <f t="shared" si="1009"/>
        <v>100</v>
      </c>
    </row>
    <row r="4383" spans="1:5" s="16" customFormat="1" x14ac:dyDescent="0.2">
      <c r="A4383" s="48">
        <v>415200</v>
      </c>
      <c r="B4383" s="49" t="s">
        <v>346</v>
      </c>
      <c r="C4383" s="57">
        <v>60000</v>
      </c>
      <c r="D4383" s="66">
        <v>60000</v>
      </c>
      <c r="E4383" s="67">
        <f t="shared" si="1009"/>
        <v>100</v>
      </c>
    </row>
    <row r="4384" spans="1:5" s="71" customFormat="1" ht="19.5" x14ac:dyDescent="0.2">
      <c r="A4384" s="68">
        <v>480000</v>
      </c>
      <c r="B4384" s="59" t="s">
        <v>218</v>
      </c>
      <c r="C4384" s="69">
        <f>C4387+C4385</f>
        <v>4903000</v>
      </c>
      <c r="D4384" s="69">
        <f t="shared" ref="D4384" si="1023">D4387+D4385</f>
        <v>4800000</v>
      </c>
      <c r="E4384" s="70">
        <f t="shared" si="1009"/>
        <v>97.899245359983695</v>
      </c>
    </row>
    <row r="4385" spans="1:5" s="71" customFormat="1" ht="19.5" x14ac:dyDescent="0.2">
      <c r="A4385" s="68">
        <v>487000</v>
      </c>
      <c r="B4385" s="59" t="s">
        <v>23</v>
      </c>
      <c r="C4385" s="69">
        <f>C4386</f>
        <v>153000</v>
      </c>
      <c r="D4385" s="69">
        <f t="shared" ref="D4385" si="1024">D4386</f>
        <v>0</v>
      </c>
      <c r="E4385" s="70">
        <f t="shared" si="1009"/>
        <v>0</v>
      </c>
    </row>
    <row r="4386" spans="1:5" s="16" customFormat="1" x14ac:dyDescent="0.2">
      <c r="A4386" s="74">
        <v>487300</v>
      </c>
      <c r="B4386" s="49" t="s">
        <v>233</v>
      </c>
      <c r="C4386" s="57">
        <v>153000</v>
      </c>
      <c r="D4386" s="66">
        <v>0</v>
      </c>
      <c r="E4386" s="67">
        <f t="shared" si="1009"/>
        <v>0</v>
      </c>
    </row>
    <row r="4387" spans="1:5" s="73" customFormat="1" ht="19.5" x14ac:dyDescent="0.2">
      <c r="A4387" s="68">
        <v>488000</v>
      </c>
      <c r="B4387" s="59" t="s">
        <v>29</v>
      </c>
      <c r="C4387" s="69">
        <f>SUM(C4388:C4388)</f>
        <v>4750000</v>
      </c>
      <c r="D4387" s="69">
        <f t="shared" ref="D4387" si="1025">SUM(D4388:D4388)</f>
        <v>4800000</v>
      </c>
      <c r="E4387" s="70">
        <f t="shared" si="1009"/>
        <v>101.05263157894737</v>
      </c>
    </row>
    <row r="4388" spans="1:5" s="16" customFormat="1" x14ac:dyDescent="0.2">
      <c r="A4388" s="48">
        <v>488100</v>
      </c>
      <c r="B4388" s="49" t="s">
        <v>267</v>
      </c>
      <c r="C4388" s="57">
        <v>4750000</v>
      </c>
      <c r="D4388" s="66">
        <v>4800000</v>
      </c>
      <c r="E4388" s="67">
        <f t="shared" ref="E4388:E4400" si="1026">D4388/C4388*100</f>
        <v>101.05263157894737</v>
      </c>
    </row>
    <row r="4389" spans="1:5" s="16" customFormat="1" ht="19.5" x14ac:dyDescent="0.2">
      <c r="A4389" s="68">
        <v>510000</v>
      </c>
      <c r="B4389" s="59" t="s">
        <v>271</v>
      </c>
      <c r="C4389" s="69">
        <f t="shared" ref="C4389" si="1027">C4390+C4393</f>
        <v>27500</v>
      </c>
      <c r="D4389" s="69">
        <f t="shared" ref="D4389" si="1028">D4390+D4393</f>
        <v>19000</v>
      </c>
      <c r="E4389" s="70">
        <f t="shared" si="1026"/>
        <v>69.090909090909093</v>
      </c>
    </row>
    <row r="4390" spans="1:5" s="16" customFormat="1" ht="19.5" x14ac:dyDescent="0.2">
      <c r="A4390" s="68">
        <v>511000</v>
      </c>
      <c r="B4390" s="59" t="s">
        <v>272</v>
      </c>
      <c r="C4390" s="69">
        <f t="shared" ref="C4390" si="1029">SUM(C4391:C4392)</f>
        <v>20200</v>
      </c>
      <c r="D4390" s="69">
        <f>SUM(D4391:D4392)</f>
        <v>14000</v>
      </c>
      <c r="E4390" s="70">
        <f t="shared" si="1026"/>
        <v>69.306930693069305</v>
      </c>
    </row>
    <row r="4391" spans="1:5" s="16" customFormat="1" x14ac:dyDescent="0.2">
      <c r="A4391" s="48">
        <v>511300</v>
      </c>
      <c r="B4391" s="49" t="s">
        <v>275</v>
      </c>
      <c r="C4391" s="57">
        <v>14200</v>
      </c>
      <c r="D4391" s="66">
        <v>14000</v>
      </c>
      <c r="E4391" s="67">
        <f t="shared" si="1026"/>
        <v>98.591549295774655</v>
      </c>
    </row>
    <row r="4392" spans="1:5" s="16" customFormat="1" x14ac:dyDescent="0.2">
      <c r="A4392" s="48">
        <v>511700</v>
      </c>
      <c r="B4392" s="49" t="s">
        <v>278</v>
      </c>
      <c r="C4392" s="57">
        <v>6000</v>
      </c>
      <c r="D4392" s="66">
        <v>0</v>
      </c>
      <c r="E4392" s="67">
        <f t="shared" si="1026"/>
        <v>0</v>
      </c>
    </row>
    <row r="4393" spans="1:5" s="16" customFormat="1" ht="19.5" x14ac:dyDescent="0.2">
      <c r="A4393" s="68">
        <v>516000</v>
      </c>
      <c r="B4393" s="59" t="s">
        <v>284</v>
      </c>
      <c r="C4393" s="69">
        <f>C4394</f>
        <v>7300</v>
      </c>
      <c r="D4393" s="69">
        <f t="shared" ref="D4393" si="1030">D4394</f>
        <v>5000</v>
      </c>
      <c r="E4393" s="70">
        <f t="shared" si="1026"/>
        <v>68.493150684931507</v>
      </c>
    </row>
    <row r="4394" spans="1:5" s="16" customFormat="1" x14ac:dyDescent="0.2">
      <c r="A4394" s="48">
        <v>516100</v>
      </c>
      <c r="B4394" s="49" t="s">
        <v>284</v>
      </c>
      <c r="C4394" s="57">
        <v>7300</v>
      </c>
      <c r="D4394" s="66">
        <v>5000</v>
      </c>
      <c r="E4394" s="67">
        <f t="shared" si="1026"/>
        <v>68.493150684931507</v>
      </c>
    </row>
    <row r="4395" spans="1:5" s="71" customFormat="1" ht="19.5" x14ac:dyDescent="0.2">
      <c r="A4395" s="68">
        <v>630000</v>
      </c>
      <c r="B4395" s="59" t="s">
        <v>305</v>
      </c>
      <c r="C4395" s="69">
        <f>C4396+C4398</f>
        <v>70600</v>
      </c>
      <c r="D4395" s="69">
        <f>D4396+D4398</f>
        <v>70000</v>
      </c>
      <c r="E4395" s="70">
        <f t="shared" si="1026"/>
        <v>99.150141643059484</v>
      </c>
    </row>
    <row r="4396" spans="1:5" s="71" customFormat="1" ht="19.5" x14ac:dyDescent="0.2">
      <c r="A4396" s="68">
        <v>631000</v>
      </c>
      <c r="B4396" s="59" t="s">
        <v>306</v>
      </c>
      <c r="C4396" s="69">
        <f>C4397</f>
        <v>600</v>
      </c>
      <c r="D4396" s="69">
        <f>D4397</f>
        <v>0</v>
      </c>
      <c r="E4396" s="70">
        <f t="shared" si="1026"/>
        <v>0</v>
      </c>
    </row>
    <row r="4397" spans="1:5" s="16" customFormat="1" x14ac:dyDescent="0.2">
      <c r="A4397" s="48">
        <v>631900</v>
      </c>
      <c r="B4397" s="49" t="s">
        <v>309</v>
      </c>
      <c r="C4397" s="57">
        <v>600</v>
      </c>
      <c r="D4397" s="66">
        <v>0</v>
      </c>
      <c r="E4397" s="67">
        <f t="shared" si="1026"/>
        <v>0</v>
      </c>
    </row>
    <row r="4398" spans="1:5" s="71" customFormat="1" ht="19.5" x14ac:dyDescent="0.2">
      <c r="A4398" s="68">
        <v>638000</v>
      </c>
      <c r="B4398" s="59" t="s">
        <v>314</v>
      </c>
      <c r="C4398" s="69">
        <f>C4399</f>
        <v>70000</v>
      </c>
      <c r="D4398" s="69">
        <f t="shared" ref="D4398" si="1031">D4399</f>
        <v>70000</v>
      </c>
      <c r="E4398" s="70">
        <f t="shared" si="1026"/>
        <v>100</v>
      </c>
    </row>
    <row r="4399" spans="1:5" s="16" customFormat="1" x14ac:dyDescent="0.2">
      <c r="A4399" s="48">
        <v>638100</v>
      </c>
      <c r="B4399" s="49" t="s">
        <v>315</v>
      </c>
      <c r="C4399" s="57">
        <v>70000</v>
      </c>
      <c r="D4399" s="66">
        <v>70000</v>
      </c>
      <c r="E4399" s="67">
        <f t="shared" si="1026"/>
        <v>100</v>
      </c>
    </row>
    <row r="4400" spans="1:5" s="16" customFormat="1" x14ac:dyDescent="0.2">
      <c r="A4400" s="77"/>
      <c r="B4400" s="63" t="s">
        <v>324</v>
      </c>
      <c r="C4400" s="75">
        <f>C4362+C4384+C4389+C4395</f>
        <v>9530000</v>
      </c>
      <c r="D4400" s="75">
        <f>D4362+D4384+D4389+D4395</f>
        <v>9885800</v>
      </c>
      <c r="E4400" s="76">
        <f t="shared" si="1026"/>
        <v>103.73347324239244</v>
      </c>
    </row>
    <row r="4401" spans="1:5" s="16" customFormat="1" x14ac:dyDescent="0.2">
      <c r="A4401" s="32"/>
      <c r="B4401" s="33"/>
      <c r="C4401" s="34"/>
      <c r="D4401" s="34"/>
      <c r="E4401" s="51"/>
    </row>
    <row r="4402" spans="1:5" s="16" customFormat="1" x14ac:dyDescent="0.2">
      <c r="A4402" s="45"/>
      <c r="B4402" s="33"/>
      <c r="C4402" s="66"/>
      <c r="D4402" s="66"/>
      <c r="E4402" s="67"/>
    </row>
    <row r="4403" spans="1:5" s="16" customFormat="1" ht="19.5" x14ac:dyDescent="0.2">
      <c r="A4403" s="48" t="s">
        <v>550</v>
      </c>
      <c r="B4403" s="59"/>
      <c r="C4403" s="66"/>
      <c r="D4403" s="66"/>
      <c r="E4403" s="67"/>
    </row>
    <row r="4404" spans="1:5" s="16" customFormat="1" ht="19.5" x14ac:dyDescent="0.2">
      <c r="A4404" s="48" t="s">
        <v>551</v>
      </c>
      <c r="B4404" s="59"/>
      <c r="C4404" s="66"/>
      <c r="D4404" s="66"/>
      <c r="E4404" s="67"/>
    </row>
    <row r="4405" spans="1:5" s="16" customFormat="1" ht="19.5" x14ac:dyDescent="0.2">
      <c r="A4405" s="48" t="s">
        <v>478</v>
      </c>
      <c r="B4405" s="59"/>
      <c r="C4405" s="66"/>
      <c r="D4405" s="66"/>
      <c r="E4405" s="67"/>
    </row>
    <row r="4406" spans="1:5" s="16" customFormat="1" ht="19.5" x14ac:dyDescent="0.2">
      <c r="A4406" s="48" t="s">
        <v>323</v>
      </c>
      <c r="B4406" s="59"/>
      <c r="C4406" s="66"/>
      <c r="D4406" s="66"/>
      <c r="E4406" s="67"/>
    </row>
    <row r="4407" spans="1:5" s="16" customFormat="1" ht="19.5" x14ac:dyDescent="0.2">
      <c r="A4407" s="48"/>
      <c r="B4407" s="59"/>
      <c r="C4407" s="66"/>
      <c r="D4407" s="66"/>
      <c r="E4407" s="67"/>
    </row>
    <row r="4408" spans="1:5" s="16" customFormat="1" ht="19.5" x14ac:dyDescent="0.2">
      <c r="A4408" s="48"/>
      <c r="B4408" s="59"/>
      <c r="C4408" s="66"/>
      <c r="D4408" s="66"/>
      <c r="E4408" s="67"/>
    </row>
    <row r="4409" spans="1:5" s="71" customFormat="1" ht="19.5" x14ac:dyDescent="0.2">
      <c r="A4409" s="68">
        <v>410000</v>
      </c>
      <c r="B4409" s="53" t="s">
        <v>42</v>
      </c>
      <c r="C4409" s="69">
        <f t="shared" ref="C4409" si="1032">C4410+C4415+C4428</f>
        <v>3635100</v>
      </c>
      <c r="D4409" s="69">
        <f>D4410+D4415+D4428</f>
        <v>4276600</v>
      </c>
      <c r="E4409" s="70">
        <f t="shared" ref="E4409:E4444" si="1033">D4409/C4409*100</f>
        <v>117.64738246540674</v>
      </c>
    </row>
    <row r="4410" spans="1:5" s="71" customFormat="1" ht="19.5" x14ac:dyDescent="0.2">
      <c r="A4410" s="68">
        <v>411000</v>
      </c>
      <c r="B4410" s="53" t="s">
        <v>43</v>
      </c>
      <c r="C4410" s="69">
        <f t="shared" ref="C4410" si="1034">SUM(C4411:C4414)</f>
        <v>3443400</v>
      </c>
      <c r="D4410" s="69">
        <f t="shared" ref="D4410" si="1035">SUM(D4411:D4414)</f>
        <v>4064900</v>
      </c>
      <c r="E4410" s="70">
        <f t="shared" si="1033"/>
        <v>118.04902131614104</v>
      </c>
    </row>
    <row r="4411" spans="1:5" s="16" customFormat="1" x14ac:dyDescent="0.2">
      <c r="A4411" s="48">
        <v>411100</v>
      </c>
      <c r="B4411" s="49" t="s">
        <v>44</v>
      </c>
      <c r="C4411" s="57">
        <v>2921500</v>
      </c>
      <c r="D4411" s="66">
        <v>3466000</v>
      </c>
      <c r="E4411" s="67">
        <f t="shared" si="1033"/>
        <v>118.63768612014375</v>
      </c>
    </row>
    <row r="4412" spans="1:5" s="16" customFormat="1" ht="37.5" x14ac:dyDescent="0.2">
      <c r="A4412" s="48">
        <v>411200</v>
      </c>
      <c r="B4412" s="49" t="s">
        <v>45</v>
      </c>
      <c r="C4412" s="57">
        <v>392400</v>
      </c>
      <c r="D4412" s="66">
        <v>475800</v>
      </c>
      <c r="E4412" s="67">
        <f t="shared" si="1033"/>
        <v>121.25382262996942</v>
      </c>
    </row>
    <row r="4413" spans="1:5" s="16" customFormat="1" ht="37.5" x14ac:dyDescent="0.2">
      <c r="A4413" s="48">
        <v>411300</v>
      </c>
      <c r="B4413" s="49" t="s">
        <v>46</v>
      </c>
      <c r="C4413" s="57">
        <v>103500</v>
      </c>
      <c r="D4413" s="66">
        <v>97000</v>
      </c>
      <c r="E4413" s="67">
        <f t="shared" si="1033"/>
        <v>93.719806763285035</v>
      </c>
    </row>
    <row r="4414" spans="1:5" s="16" customFormat="1" x14ac:dyDescent="0.2">
      <c r="A4414" s="48">
        <v>411400</v>
      </c>
      <c r="B4414" s="49" t="s">
        <v>47</v>
      </c>
      <c r="C4414" s="57">
        <v>26000</v>
      </c>
      <c r="D4414" s="66">
        <v>26100</v>
      </c>
      <c r="E4414" s="67">
        <f t="shared" si="1033"/>
        <v>100.38461538461539</v>
      </c>
    </row>
    <row r="4415" spans="1:5" s="71" customFormat="1" ht="19.5" x14ac:dyDescent="0.2">
      <c r="A4415" s="68">
        <v>412000</v>
      </c>
      <c r="B4415" s="59" t="s">
        <v>48</v>
      </c>
      <c r="C4415" s="69">
        <f>SUM(C4416:C4427)</f>
        <v>186700</v>
      </c>
      <c r="D4415" s="69">
        <f t="shared" ref="D4415" si="1036">SUM(D4416:D4427)</f>
        <v>207200</v>
      </c>
      <c r="E4415" s="70">
        <f t="shared" si="1033"/>
        <v>110.98018211033744</v>
      </c>
    </row>
    <row r="4416" spans="1:5" s="16" customFormat="1" x14ac:dyDescent="0.2">
      <c r="A4416" s="48">
        <v>412100</v>
      </c>
      <c r="B4416" s="49" t="s">
        <v>49</v>
      </c>
      <c r="C4416" s="57">
        <v>1100</v>
      </c>
      <c r="D4416" s="66">
        <v>1200</v>
      </c>
      <c r="E4416" s="67">
        <f t="shared" si="1033"/>
        <v>109.09090909090908</v>
      </c>
    </row>
    <row r="4417" spans="1:5" s="16" customFormat="1" ht="37.5" x14ac:dyDescent="0.2">
      <c r="A4417" s="48">
        <v>412200</v>
      </c>
      <c r="B4417" s="49" t="s">
        <v>50</v>
      </c>
      <c r="C4417" s="57">
        <v>37400</v>
      </c>
      <c r="D4417" s="66">
        <v>39300</v>
      </c>
      <c r="E4417" s="67">
        <f t="shared" si="1033"/>
        <v>105.08021390374331</v>
      </c>
    </row>
    <row r="4418" spans="1:5" s="16" customFormat="1" x14ac:dyDescent="0.2">
      <c r="A4418" s="48">
        <v>412300</v>
      </c>
      <c r="B4418" s="49" t="s">
        <v>51</v>
      </c>
      <c r="C4418" s="57">
        <v>26500</v>
      </c>
      <c r="D4418" s="66">
        <v>34300</v>
      </c>
      <c r="E4418" s="67">
        <f t="shared" si="1033"/>
        <v>129.43396226415095</v>
      </c>
    </row>
    <row r="4419" spans="1:5" s="16" customFormat="1" x14ac:dyDescent="0.2">
      <c r="A4419" s="48">
        <v>412500</v>
      </c>
      <c r="B4419" s="49" t="s">
        <v>55</v>
      </c>
      <c r="C4419" s="57">
        <v>11700</v>
      </c>
      <c r="D4419" s="66">
        <v>15000</v>
      </c>
      <c r="E4419" s="67">
        <f t="shared" si="1033"/>
        <v>128.2051282051282</v>
      </c>
    </row>
    <row r="4420" spans="1:5" s="16" customFormat="1" x14ac:dyDescent="0.2">
      <c r="A4420" s="48">
        <v>412600</v>
      </c>
      <c r="B4420" s="49" t="s">
        <v>56</v>
      </c>
      <c r="C4420" s="57">
        <v>43000</v>
      </c>
      <c r="D4420" s="66">
        <v>46000</v>
      </c>
      <c r="E4420" s="67">
        <f t="shared" si="1033"/>
        <v>106.9767441860465</v>
      </c>
    </row>
    <row r="4421" spans="1:5" s="16" customFormat="1" x14ac:dyDescent="0.2">
      <c r="A4421" s="48">
        <v>412700</v>
      </c>
      <c r="B4421" s="49" t="s">
        <v>58</v>
      </c>
      <c r="C4421" s="57">
        <v>21500</v>
      </c>
      <c r="D4421" s="66">
        <v>28500</v>
      </c>
      <c r="E4421" s="67">
        <f t="shared" si="1033"/>
        <v>132.55813953488371</v>
      </c>
    </row>
    <row r="4422" spans="1:5" s="16" customFormat="1" x14ac:dyDescent="0.2">
      <c r="A4422" s="48">
        <v>412900</v>
      </c>
      <c r="B4422" s="49" t="s">
        <v>74</v>
      </c>
      <c r="C4422" s="57">
        <v>11000</v>
      </c>
      <c r="D4422" s="66">
        <v>11000</v>
      </c>
      <c r="E4422" s="67">
        <f t="shared" si="1033"/>
        <v>100</v>
      </c>
    </row>
    <row r="4423" spans="1:5" s="16" customFormat="1" x14ac:dyDescent="0.2">
      <c r="A4423" s="48">
        <v>412900</v>
      </c>
      <c r="B4423" s="49" t="s">
        <v>75</v>
      </c>
      <c r="C4423" s="57">
        <v>7500</v>
      </c>
      <c r="D4423" s="66">
        <v>8000</v>
      </c>
      <c r="E4423" s="67">
        <f t="shared" si="1033"/>
        <v>106.66666666666667</v>
      </c>
    </row>
    <row r="4424" spans="1:5" s="16" customFormat="1" x14ac:dyDescent="0.2">
      <c r="A4424" s="48">
        <v>412900</v>
      </c>
      <c r="B4424" s="49" t="s">
        <v>76</v>
      </c>
      <c r="C4424" s="57">
        <v>5000</v>
      </c>
      <c r="D4424" s="66">
        <v>9000</v>
      </c>
      <c r="E4424" s="67">
        <f t="shared" si="1033"/>
        <v>180</v>
      </c>
    </row>
    <row r="4425" spans="1:5" s="16" customFormat="1" x14ac:dyDescent="0.2">
      <c r="A4425" s="48">
        <v>412900</v>
      </c>
      <c r="B4425" s="60" t="s">
        <v>77</v>
      </c>
      <c r="C4425" s="57">
        <v>12000</v>
      </c>
      <c r="D4425" s="66">
        <v>2500</v>
      </c>
      <c r="E4425" s="67">
        <f t="shared" si="1033"/>
        <v>20.833333333333336</v>
      </c>
    </row>
    <row r="4426" spans="1:5" s="16" customFormat="1" x14ac:dyDescent="0.2">
      <c r="A4426" s="48">
        <v>412900</v>
      </c>
      <c r="B4426" s="49" t="s">
        <v>78</v>
      </c>
      <c r="C4426" s="57">
        <v>7000</v>
      </c>
      <c r="D4426" s="66">
        <v>7400</v>
      </c>
      <c r="E4426" s="67">
        <f t="shared" si="1033"/>
        <v>105.71428571428572</v>
      </c>
    </row>
    <row r="4427" spans="1:5" s="16" customFormat="1" x14ac:dyDescent="0.2">
      <c r="A4427" s="48">
        <v>412900</v>
      </c>
      <c r="B4427" s="49" t="s">
        <v>80</v>
      </c>
      <c r="C4427" s="57">
        <v>3000</v>
      </c>
      <c r="D4427" s="66">
        <v>5000</v>
      </c>
      <c r="E4427" s="67">
        <f t="shared" si="1033"/>
        <v>166.66666666666669</v>
      </c>
    </row>
    <row r="4428" spans="1:5" s="71" customFormat="1" ht="39" x14ac:dyDescent="0.2">
      <c r="A4428" s="68">
        <v>418000</v>
      </c>
      <c r="B4428" s="59" t="s">
        <v>214</v>
      </c>
      <c r="C4428" s="69">
        <f>C4429</f>
        <v>5000</v>
      </c>
      <c r="D4428" s="69">
        <f t="shared" ref="D4428" si="1037">D4429</f>
        <v>4500</v>
      </c>
      <c r="E4428" s="70">
        <f t="shared" si="1033"/>
        <v>90</v>
      </c>
    </row>
    <row r="4429" spans="1:5" s="16" customFormat="1" x14ac:dyDescent="0.2">
      <c r="A4429" s="48">
        <v>418400</v>
      </c>
      <c r="B4429" s="49" t="s">
        <v>216</v>
      </c>
      <c r="C4429" s="57">
        <v>5000</v>
      </c>
      <c r="D4429" s="66">
        <v>4500</v>
      </c>
      <c r="E4429" s="67">
        <f t="shared" si="1033"/>
        <v>90</v>
      </c>
    </row>
    <row r="4430" spans="1:5" s="71" customFormat="1" ht="19.5" x14ac:dyDescent="0.2">
      <c r="A4430" s="68">
        <v>480000</v>
      </c>
      <c r="B4430" s="59" t="s">
        <v>218</v>
      </c>
      <c r="C4430" s="69">
        <f>C4431</f>
        <v>25000</v>
      </c>
      <c r="D4430" s="69">
        <f t="shared" ref="D4430" si="1038">D4431</f>
        <v>25000</v>
      </c>
      <c r="E4430" s="70">
        <f t="shared" si="1033"/>
        <v>100</v>
      </c>
    </row>
    <row r="4431" spans="1:5" s="71" customFormat="1" ht="19.5" x14ac:dyDescent="0.2">
      <c r="A4431" s="68">
        <v>487000</v>
      </c>
      <c r="B4431" s="59" t="s">
        <v>23</v>
      </c>
      <c r="C4431" s="69">
        <f>C4432</f>
        <v>25000</v>
      </c>
      <c r="D4431" s="69">
        <f>D4432</f>
        <v>25000</v>
      </c>
      <c r="E4431" s="70">
        <f t="shared" si="1033"/>
        <v>100</v>
      </c>
    </row>
    <row r="4432" spans="1:5" s="16" customFormat="1" x14ac:dyDescent="0.2">
      <c r="A4432" s="48">
        <v>487100</v>
      </c>
      <c r="B4432" s="49" t="s">
        <v>634</v>
      </c>
      <c r="C4432" s="57">
        <v>25000</v>
      </c>
      <c r="D4432" s="66">
        <v>25000</v>
      </c>
      <c r="E4432" s="67">
        <f t="shared" si="1033"/>
        <v>100</v>
      </c>
    </row>
    <row r="4433" spans="1:5" s="71" customFormat="1" ht="19.5" x14ac:dyDescent="0.2">
      <c r="A4433" s="68">
        <v>510000</v>
      </c>
      <c r="B4433" s="59" t="s">
        <v>271</v>
      </c>
      <c r="C4433" s="69">
        <f>C4434+C4439+C4437</f>
        <v>1845900</v>
      </c>
      <c r="D4433" s="69">
        <f>D4434+D4439+D4437</f>
        <v>2345500</v>
      </c>
      <c r="E4433" s="70">
        <f t="shared" si="1033"/>
        <v>127.06538815753834</v>
      </c>
    </row>
    <row r="4434" spans="1:5" s="71" customFormat="1" ht="19.5" x14ac:dyDescent="0.2">
      <c r="A4434" s="68">
        <v>511000</v>
      </c>
      <c r="B4434" s="59" t="s">
        <v>272</v>
      </c>
      <c r="C4434" s="69">
        <f>C4436+C4435</f>
        <v>140900</v>
      </c>
      <c r="D4434" s="69">
        <f>D4436+D4435</f>
        <v>2339500</v>
      </c>
      <c r="E4434" s="70"/>
    </row>
    <row r="4435" spans="1:5" s="16" customFormat="1" x14ac:dyDescent="0.2">
      <c r="A4435" s="74">
        <v>511100</v>
      </c>
      <c r="B4435" s="49" t="s">
        <v>273</v>
      </c>
      <c r="C4435" s="57">
        <v>0</v>
      </c>
      <c r="D4435" s="66">
        <v>2300000</v>
      </c>
      <c r="E4435" s="67">
        <v>0</v>
      </c>
    </row>
    <row r="4436" spans="1:5" s="16" customFormat="1" x14ac:dyDescent="0.2">
      <c r="A4436" s="48">
        <v>511300</v>
      </c>
      <c r="B4436" s="49" t="s">
        <v>275</v>
      </c>
      <c r="C4436" s="57">
        <v>140900</v>
      </c>
      <c r="D4436" s="66">
        <v>39500</v>
      </c>
      <c r="E4436" s="67">
        <f t="shared" si="1033"/>
        <v>28.034066713981549</v>
      </c>
    </row>
    <row r="4437" spans="1:5" s="71" customFormat="1" ht="19.5" x14ac:dyDescent="0.2">
      <c r="A4437" s="68">
        <v>513000</v>
      </c>
      <c r="B4437" s="59" t="s">
        <v>279</v>
      </c>
      <c r="C4437" s="69">
        <f t="shared" ref="C4437:D4437" si="1039">C4438</f>
        <v>1700000</v>
      </c>
      <c r="D4437" s="69">
        <f t="shared" si="1039"/>
        <v>0</v>
      </c>
      <c r="E4437" s="70">
        <f t="shared" si="1033"/>
        <v>0</v>
      </c>
    </row>
    <row r="4438" spans="1:5" s="16" customFormat="1" x14ac:dyDescent="0.2">
      <c r="A4438" s="48">
        <v>513100</v>
      </c>
      <c r="B4438" s="49" t="s">
        <v>670</v>
      </c>
      <c r="C4438" s="57">
        <v>1700000</v>
      </c>
      <c r="D4438" s="66">
        <v>0</v>
      </c>
      <c r="E4438" s="67">
        <f t="shared" si="1033"/>
        <v>0</v>
      </c>
    </row>
    <row r="4439" spans="1:5" s="71" customFormat="1" ht="19.5" x14ac:dyDescent="0.2">
      <c r="A4439" s="68">
        <v>516000</v>
      </c>
      <c r="B4439" s="59" t="s">
        <v>284</v>
      </c>
      <c r="C4439" s="69">
        <f>C4440</f>
        <v>5000</v>
      </c>
      <c r="D4439" s="69">
        <f t="shared" ref="D4439" si="1040">D4440</f>
        <v>6000</v>
      </c>
      <c r="E4439" s="70">
        <f t="shared" si="1033"/>
        <v>120</v>
      </c>
    </row>
    <row r="4440" spans="1:5" s="16" customFormat="1" x14ac:dyDescent="0.2">
      <c r="A4440" s="48">
        <v>516100</v>
      </c>
      <c r="B4440" s="49" t="s">
        <v>284</v>
      </c>
      <c r="C4440" s="57">
        <v>5000</v>
      </c>
      <c r="D4440" s="66">
        <v>6000</v>
      </c>
      <c r="E4440" s="67">
        <f t="shared" si="1033"/>
        <v>120</v>
      </c>
    </row>
    <row r="4441" spans="1:5" s="71" customFormat="1" ht="19.5" x14ac:dyDescent="0.2">
      <c r="A4441" s="68">
        <v>630000</v>
      </c>
      <c r="B4441" s="59" t="s">
        <v>305</v>
      </c>
      <c r="C4441" s="69">
        <f>C4442</f>
        <v>105000</v>
      </c>
      <c r="D4441" s="69">
        <f>D4442</f>
        <v>130000</v>
      </c>
      <c r="E4441" s="70">
        <f t="shared" si="1033"/>
        <v>123.80952380952381</v>
      </c>
    </row>
    <row r="4442" spans="1:5" s="71" customFormat="1" ht="19.5" x14ac:dyDescent="0.2">
      <c r="A4442" s="68">
        <v>638000</v>
      </c>
      <c r="B4442" s="59" t="s">
        <v>314</v>
      </c>
      <c r="C4442" s="69">
        <f>C4443</f>
        <v>105000</v>
      </c>
      <c r="D4442" s="69">
        <f>D4443</f>
        <v>130000</v>
      </c>
      <c r="E4442" s="70">
        <f t="shared" si="1033"/>
        <v>123.80952380952381</v>
      </c>
    </row>
    <row r="4443" spans="1:5" s="16" customFormat="1" x14ac:dyDescent="0.2">
      <c r="A4443" s="48">
        <v>638100</v>
      </c>
      <c r="B4443" s="49" t="s">
        <v>315</v>
      </c>
      <c r="C4443" s="57">
        <v>105000</v>
      </c>
      <c r="D4443" s="66">
        <v>130000</v>
      </c>
      <c r="E4443" s="67">
        <f t="shared" si="1033"/>
        <v>123.80952380952381</v>
      </c>
    </row>
    <row r="4444" spans="1:5" s="16" customFormat="1" x14ac:dyDescent="0.2">
      <c r="A4444" s="77"/>
      <c r="B4444" s="63" t="s">
        <v>324</v>
      </c>
      <c r="C4444" s="75">
        <f>C4409+C4433+C4441+C4430</f>
        <v>5611000</v>
      </c>
      <c r="D4444" s="75">
        <f>D4409+D4433+D4441+D4430</f>
        <v>6777100</v>
      </c>
      <c r="E4444" s="76">
        <f t="shared" si="1033"/>
        <v>120.78239173052931</v>
      </c>
    </row>
    <row r="4445" spans="1:5" s="16" customFormat="1" x14ac:dyDescent="0.2">
      <c r="A4445" s="32"/>
      <c r="B4445" s="33"/>
      <c r="C4445" s="66"/>
      <c r="D4445" s="66"/>
      <c r="E4445" s="67"/>
    </row>
    <row r="4446" spans="1:5" s="16" customFormat="1" x14ac:dyDescent="0.2">
      <c r="A4446" s="45"/>
      <c r="B4446" s="33"/>
      <c r="C4446" s="66"/>
      <c r="D4446" s="66"/>
      <c r="E4446" s="67"/>
    </row>
    <row r="4447" spans="1:5" s="16" customFormat="1" ht="19.5" x14ac:dyDescent="0.2">
      <c r="A4447" s="48" t="s">
        <v>552</v>
      </c>
      <c r="B4447" s="59"/>
      <c r="C4447" s="66"/>
      <c r="D4447" s="66"/>
      <c r="E4447" s="67"/>
    </row>
    <row r="4448" spans="1:5" s="16" customFormat="1" ht="19.5" x14ac:dyDescent="0.2">
      <c r="A4448" s="48" t="s">
        <v>553</v>
      </c>
      <c r="B4448" s="59"/>
      <c r="C4448" s="66"/>
      <c r="D4448" s="66"/>
      <c r="E4448" s="67"/>
    </row>
    <row r="4449" spans="1:5" s="16" customFormat="1" ht="19.5" x14ac:dyDescent="0.2">
      <c r="A4449" s="48" t="s">
        <v>349</v>
      </c>
      <c r="B4449" s="59"/>
      <c r="C4449" s="66"/>
      <c r="D4449" s="66"/>
      <c r="E4449" s="67"/>
    </row>
    <row r="4450" spans="1:5" s="16" customFormat="1" ht="19.5" x14ac:dyDescent="0.2">
      <c r="A4450" s="48" t="s">
        <v>323</v>
      </c>
      <c r="B4450" s="59"/>
      <c r="C4450" s="66"/>
      <c r="D4450" s="66"/>
      <c r="E4450" s="67"/>
    </row>
    <row r="4451" spans="1:5" s="16" customFormat="1" x14ac:dyDescent="0.2">
      <c r="A4451" s="32"/>
      <c r="B4451" s="50"/>
      <c r="C4451" s="34"/>
      <c r="D4451" s="34"/>
      <c r="E4451" s="51"/>
    </row>
    <row r="4452" spans="1:5" s="16" customFormat="1" ht="19.5" x14ac:dyDescent="0.2">
      <c r="A4452" s="68">
        <v>410000</v>
      </c>
      <c r="B4452" s="53" t="s">
        <v>42</v>
      </c>
      <c r="C4452" s="69">
        <f>C4453+C4458+C4477+C4479+C4499</f>
        <v>10048599.999999998</v>
      </c>
      <c r="D4452" s="69">
        <f>D4453+D4458+D4477+D4479+D4499</f>
        <v>8797200</v>
      </c>
      <c r="E4452" s="70">
        <f t="shared" ref="E4452:E4506" si="1041">D4452/C4452*100</f>
        <v>87.546523893875786</v>
      </c>
    </row>
    <row r="4453" spans="1:5" s="16" customFormat="1" ht="19.5" x14ac:dyDescent="0.2">
      <c r="A4453" s="68">
        <v>411000</v>
      </c>
      <c r="B4453" s="53" t="s">
        <v>43</v>
      </c>
      <c r="C4453" s="69">
        <f t="shared" ref="C4453" si="1042">SUM(C4454:C4457)</f>
        <v>1288700</v>
      </c>
      <c r="D4453" s="69">
        <f t="shared" ref="D4453" si="1043">SUM(D4454:D4457)</f>
        <v>1401700</v>
      </c>
      <c r="E4453" s="70">
        <f t="shared" si="1041"/>
        <v>108.76852642197564</v>
      </c>
    </row>
    <row r="4454" spans="1:5" s="16" customFormat="1" x14ac:dyDescent="0.2">
      <c r="A4454" s="48">
        <v>411100</v>
      </c>
      <c r="B4454" s="49" t="s">
        <v>44</v>
      </c>
      <c r="C4454" s="57">
        <v>1210000</v>
      </c>
      <c r="D4454" s="66">
        <v>1335000</v>
      </c>
      <c r="E4454" s="67">
        <f t="shared" si="1041"/>
        <v>110.3305785123967</v>
      </c>
    </row>
    <row r="4455" spans="1:5" s="16" customFormat="1" ht="37.5" x14ac:dyDescent="0.2">
      <c r="A4455" s="48">
        <v>411200</v>
      </c>
      <c r="B4455" s="49" t="s">
        <v>45</v>
      </c>
      <c r="C4455" s="57">
        <v>32200</v>
      </c>
      <c r="D4455" s="66">
        <v>43000</v>
      </c>
      <c r="E4455" s="67">
        <f t="shared" si="1041"/>
        <v>133.54037267080744</v>
      </c>
    </row>
    <row r="4456" spans="1:5" s="16" customFormat="1" ht="37.5" x14ac:dyDescent="0.2">
      <c r="A4456" s="48">
        <v>411300</v>
      </c>
      <c r="B4456" s="49" t="s">
        <v>46</v>
      </c>
      <c r="C4456" s="57">
        <v>33500</v>
      </c>
      <c r="D4456" s="66">
        <v>19000</v>
      </c>
      <c r="E4456" s="67">
        <f t="shared" si="1041"/>
        <v>56.71641791044776</v>
      </c>
    </row>
    <row r="4457" spans="1:5" s="16" customFormat="1" x14ac:dyDescent="0.2">
      <c r="A4457" s="48">
        <v>411400</v>
      </c>
      <c r="B4457" s="49" t="s">
        <v>47</v>
      </c>
      <c r="C4457" s="57">
        <v>13000</v>
      </c>
      <c r="D4457" s="66">
        <v>4700</v>
      </c>
      <c r="E4457" s="67">
        <f t="shared" si="1041"/>
        <v>36.153846153846153</v>
      </c>
    </row>
    <row r="4458" spans="1:5" s="16" customFormat="1" ht="19.5" x14ac:dyDescent="0.2">
      <c r="A4458" s="68">
        <v>412000</v>
      </c>
      <c r="B4458" s="59" t="s">
        <v>48</v>
      </c>
      <c r="C4458" s="69">
        <f>SUM(C4459:C4476)</f>
        <v>378900</v>
      </c>
      <c r="D4458" s="69">
        <f t="shared" ref="D4458" si="1044">SUM(D4459:D4476)</f>
        <v>395500</v>
      </c>
      <c r="E4458" s="70">
        <f t="shared" si="1041"/>
        <v>104.38110319345472</v>
      </c>
    </row>
    <row r="4459" spans="1:5" s="16" customFormat="1" ht="37.5" x14ac:dyDescent="0.2">
      <c r="A4459" s="48">
        <v>412200</v>
      </c>
      <c r="B4459" s="49" t="s">
        <v>50</v>
      </c>
      <c r="C4459" s="57">
        <v>24500</v>
      </c>
      <c r="D4459" s="66">
        <v>23000</v>
      </c>
      <c r="E4459" s="67">
        <f t="shared" si="1041"/>
        <v>93.877551020408163</v>
      </c>
    </row>
    <row r="4460" spans="1:5" s="16" customFormat="1" x14ac:dyDescent="0.2">
      <c r="A4460" s="48">
        <v>412300</v>
      </c>
      <c r="B4460" s="49" t="s">
        <v>51</v>
      </c>
      <c r="C4460" s="57">
        <v>24000</v>
      </c>
      <c r="D4460" s="66">
        <v>20000</v>
      </c>
      <c r="E4460" s="67">
        <f t="shared" si="1041"/>
        <v>83.333333333333343</v>
      </c>
    </row>
    <row r="4461" spans="1:5" s="16" customFormat="1" x14ac:dyDescent="0.2">
      <c r="A4461" s="48">
        <v>412500</v>
      </c>
      <c r="B4461" s="49" t="s">
        <v>55</v>
      </c>
      <c r="C4461" s="57">
        <v>23000</v>
      </c>
      <c r="D4461" s="66">
        <v>20000</v>
      </c>
      <c r="E4461" s="67">
        <f t="shared" si="1041"/>
        <v>86.956521739130437</v>
      </c>
    </row>
    <row r="4462" spans="1:5" s="16" customFormat="1" x14ac:dyDescent="0.2">
      <c r="A4462" s="48">
        <v>412600</v>
      </c>
      <c r="B4462" s="49" t="s">
        <v>56</v>
      </c>
      <c r="C4462" s="57">
        <v>34000</v>
      </c>
      <c r="D4462" s="66">
        <v>34000</v>
      </c>
      <c r="E4462" s="67">
        <f t="shared" si="1041"/>
        <v>100</v>
      </c>
    </row>
    <row r="4463" spans="1:5" s="16" customFormat="1" x14ac:dyDescent="0.2">
      <c r="A4463" s="48">
        <v>412700</v>
      </c>
      <c r="B4463" s="49" t="s">
        <v>58</v>
      </c>
      <c r="C4463" s="57">
        <v>51900</v>
      </c>
      <c r="D4463" s="66">
        <v>51000</v>
      </c>
      <c r="E4463" s="67">
        <f t="shared" si="1041"/>
        <v>98.265895953757223</v>
      </c>
    </row>
    <row r="4464" spans="1:5" s="16" customFormat="1" ht="37.5" x14ac:dyDescent="0.2">
      <c r="A4464" s="48">
        <v>412700</v>
      </c>
      <c r="B4464" s="49" t="s">
        <v>70</v>
      </c>
      <c r="C4464" s="57">
        <v>9400</v>
      </c>
      <c r="D4464" s="66">
        <v>29000</v>
      </c>
      <c r="E4464" s="67"/>
    </row>
    <row r="4465" spans="1:5" s="16" customFormat="1" ht="37.5" x14ac:dyDescent="0.2">
      <c r="A4465" s="48">
        <v>412700</v>
      </c>
      <c r="B4465" s="49" t="s">
        <v>71</v>
      </c>
      <c r="C4465" s="57">
        <v>7600</v>
      </c>
      <c r="D4465" s="66">
        <v>9000</v>
      </c>
      <c r="E4465" s="67">
        <f t="shared" si="1041"/>
        <v>118.42105263157893</v>
      </c>
    </row>
    <row r="4466" spans="1:5" s="16" customFormat="1" x14ac:dyDescent="0.2">
      <c r="A4466" s="48">
        <v>412700</v>
      </c>
      <c r="B4466" s="49" t="s">
        <v>72</v>
      </c>
      <c r="C4466" s="57">
        <v>16000</v>
      </c>
      <c r="D4466" s="66">
        <v>30000</v>
      </c>
      <c r="E4466" s="67">
        <f t="shared" si="1041"/>
        <v>187.5</v>
      </c>
    </row>
    <row r="4467" spans="1:5" s="16" customFormat="1" x14ac:dyDescent="0.2">
      <c r="A4467" s="48">
        <v>412900</v>
      </c>
      <c r="B4467" s="60" t="s">
        <v>74</v>
      </c>
      <c r="C4467" s="57">
        <v>5000</v>
      </c>
      <c r="D4467" s="66">
        <v>5000</v>
      </c>
      <c r="E4467" s="67">
        <f t="shared" si="1041"/>
        <v>100</v>
      </c>
    </row>
    <row r="4468" spans="1:5" s="16" customFormat="1" x14ac:dyDescent="0.2">
      <c r="A4468" s="48">
        <v>412900</v>
      </c>
      <c r="B4468" s="60" t="s">
        <v>75</v>
      </c>
      <c r="C4468" s="57">
        <v>82000</v>
      </c>
      <c r="D4468" s="66">
        <v>82000</v>
      </c>
      <c r="E4468" s="67">
        <f t="shared" si="1041"/>
        <v>100</v>
      </c>
    </row>
    <row r="4469" spans="1:5" s="16" customFormat="1" x14ac:dyDescent="0.2">
      <c r="A4469" s="48">
        <v>412900</v>
      </c>
      <c r="B4469" s="60" t="s">
        <v>76</v>
      </c>
      <c r="C4469" s="57">
        <v>14000</v>
      </c>
      <c r="D4469" s="66">
        <v>12000</v>
      </c>
      <c r="E4469" s="67">
        <f t="shared" si="1041"/>
        <v>85.714285714285708</v>
      </c>
    </row>
    <row r="4470" spans="1:5" s="16" customFormat="1" x14ac:dyDescent="0.2">
      <c r="A4470" s="48">
        <v>412900</v>
      </c>
      <c r="B4470" s="60" t="s">
        <v>77</v>
      </c>
      <c r="C4470" s="57">
        <v>7000</v>
      </c>
      <c r="D4470" s="66">
        <v>3000</v>
      </c>
      <c r="E4470" s="67">
        <f t="shared" si="1041"/>
        <v>42.857142857142854</v>
      </c>
    </row>
    <row r="4471" spans="1:5" s="16" customFormat="1" x14ac:dyDescent="0.2">
      <c r="A4471" s="48">
        <v>412900</v>
      </c>
      <c r="B4471" s="60" t="s">
        <v>78</v>
      </c>
      <c r="C4471" s="57">
        <v>3000</v>
      </c>
      <c r="D4471" s="66">
        <v>3000</v>
      </c>
      <c r="E4471" s="67">
        <f t="shared" si="1041"/>
        <v>100</v>
      </c>
    </row>
    <row r="4472" spans="1:5" s="16" customFormat="1" x14ac:dyDescent="0.2">
      <c r="A4472" s="48">
        <v>412900</v>
      </c>
      <c r="B4472" s="49" t="s">
        <v>80</v>
      </c>
      <c r="C4472" s="57">
        <v>2500</v>
      </c>
      <c r="D4472" s="66">
        <v>1500</v>
      </c>
      <c r="E4472" s="67">
        <f t="shared" si="1041"/>
        <v>60</v>
      </c>
    </row>
    <row r="4473" spans="1:5" s="16" customFormat="1" x14ac:dyDescent="0.2">
      <c r="A4473" s="48">
        <v>412900</v>
      </c>
      <c r="B4473" s="49" t="s">
        <v>81</v>
      </c>
      <c r="C4473" s="57">
        <v>22000</v>
      </c>
      <c r="D4473" s="66">
        <v>20000</v>
      </c>
      <c r="E4473" s="67">
        <f t="shared" si="1041"/>
        <v>90.909090909090907</v>
      </c>
    </row>
    <row r="4474" spans="1:5" s="16" customFormat="1" x14ac:dyDescent="0.2">
      <c r="A4474" s="48">
        <v>412900</v>
      </c>
      <c r="B4474" s="49" t="s">
        <v>90</v>
      </c>
      <c r="C4474" s="57">
        <v>14999.999999999998</v>
      </c>
      <c r="D4474" s="66">
        <v>15000</v>
      </c>
      <c r="E4474" s="67">
        <f t="shared" si="1041"/>
        <v>100.00000000000003</v>
      </c>
    </row>
    <row r="4475" spans="1:5" s="16" customFormat="1" ht="18.75" customHeight="1" x14ac:dyDescent="0.2">
      <c r="A4475" s="48">
        <v>412900</v>
      </c>
      <c r="B4475" s="49" t="s">
        <v>91</v>
      </c>
      <c r="C4475" s="57">
        <v>29000</v>
      </c>
      <c r="D4475" s="66">
        <v>29000</v>
      </c>
      <c r="E4475" s="67">
        <f t="shared" si="1041"/>
        <v>100</v>
      </c>
    </row>
    <row r="4476" spans="1:5" s="16" customFormat="1" ht="37.5" x14ac:dyDescent="0.2">
      <c r="A4476" s="48">
        <v>412900</v>
      </c>
      <c r="B4476" s="49" t="s">
        <v>92</v>
      </c>
      <c r="C4476" s="57">
        <v>9000</v>
      </c>
      <c r="D4476" s="66">
        <v>9000</v>
      </c>
      <c r="E4476" s="67">
        <f t="shared" si="1041"/>
        <v>100</v>
      </c>
    </row>
    <row r="4477" spans="1:5" s="16" customFormat="1" ht="19.5" x14ac:dyDescent="0.2">
      <c r="A4477" s="68">
        <v>414000</v>
      </c>
      <c r="B4477" s="59" t="s">
        <v>109</v>
      </c>
      <c r="C4477" s="69">
        <f>SUM(C4478:C4478)</f>
        <v>1610000</v>
      </c>
      <c r="D4477" s="69">
        <f t="shared" ref="D4477" si="1045">SUM(D4478:D4478)</f>
        <v>1800000</v>
      </c>
      <c r="E4477" s="70">
        <f t="shared" si="1041"/>
        <v>111.80124223602483</v>
      </c>
    </row>
    <row r="4478" spans="1:5" s="16" customFormat="1" ht="18.75" customHeight="1" x14ac:dyDescent="0.2">
      <c r="A4478" s="48">
        <v>414100</v>
      </c>
      <c r="B4478" s="49" t="s">
        <v>122</v>
      </c>
      <c r="C4478" s="57">
        <v>1610000</v>
      </c>
      <c r="D4478" s="66">
        <v>1800000</v>
      </c>
      <c r="E4478" s="67">
        <f t="shared" si="1041"/>
        <v>111.80124223602483</v>
      </c>
    </row>
    <row r="4479" spans="1:5" s="16" customFormat="1" ht="19.5" x14ac:dyDescent="0.2">
      <c r="A4479" s="68">
        <v>415000</v>
      </c>
      <c r="B4479" s="59" t="s">
        <v>123</v>
      </c>
      <c r="C4479" s="69">
        <f>SUM(C4480:C4498)</f>
        <v>6445999.9999999981</v>
      </c>
      <c r="D4479" s="69">
        <f>SUM(D4480:D4498)</f>
        <v>4875000</v>
      </c>
      <c r="E4479" s="70">
        <f t="shared" si="1041"/>
        <v>75.628296618057732</v>
      </c>
    </row>
    <row r="4480" spans="1:5" s="16" customFormat="1" ht="37.5" x14ac:dyDescent="0.2">
      <c r="A4480" s="48">
        <v>415200</v>
      </c>
      <c r="B4480" s="49" t="s">
        <v>554</v>
      </c>
      <c r="C4480" s="57">
        <v>115700</v>
      </c>
      <c r="D4480" s="66">
        <v>80000</v>
      </c>
      <c r="E4480" s="67">
        <f t="shared" si="1041"/>
        <v>69.144338807260155</v>
      </c>
    </row>
    <row r="4481" spans="1:5" s="16" customFormat="1" ht="37.5" x14ac:dyDescent="0.2">
      <c r="A4481" s="48">
        <v>415200</v>
      </c>
      <c r="B4481" s="49" t="s">
        <v>167</v>
      </c>
      <c r="C4481" s="57">
        <v>20000</v>
      </c>
      <c r="D4481" s="66">
        <v>20000</v>
      </c>
      <c r="E4481" s="67">
        <f t="shared" si="1041"/>
        <v>100</v>
      </c>
    </row>
    <row r="4482" spans="1:5" s="16" customFormat="1" ht="37.5" x14ac:dyDescent="0.2">
      <c r="A4482" s="48">
        <v>415200</v>
      </c>
      <c r="B4482" s="49" t="s">
        <v>168</v>
      </c>
      <c r="C4482" s="57">
        <v>303000</v>
      </c>
      <c r="D4482" s="66">
        <v>305000</v>
      </c>
      <c r="E4482" s="67">
        <f t="shared" si="1041"/>
        <v>100.66006600660067</v>
      </c>
    </row>
    <row r="4483" spans="1:5" s="16" customFormat="1" x14ac:dyDescent="0.2">
      <c r="A4483" s="48">
        <v>415200</v>
      </c>
      <c r="B4483" s="49" t="s">
        <v>169</v>
      </c>
      <c r="C4483" s="57">
        <v>50000</v>
      </c>
      <c r="D4483" s="66">
        <v>50000</v>
      </c>
      <c r="E4483" s="67">
        <f t="shared" si="1041"/>
        <v>100</v>
      </c>
    </row>
    <row r="4484" spans="1:5" s="16" customFormat="1" x14ac:dyDescent="0.2">
      <c r="A4484" s="48">
        <v>415200</v>
      </c>
      <c r="B4484" s="49" t="s">
        <v>170</v>
      </c>
      <c r="C4484" s="57">
        <v>90000</v>
      </c>
      <c r="D4484" s="66">
        <v>90000</v>
      </c>
      <c r="E4484" s="67">
        <f t="shared" si="1041"/>
        <v>100</v>
      </c>
    </row>
    <row r="4485" spans="1:5" s="16" customFormat="1" ht="37.5" x14ac:dyDescent="0.2">
      <c r="A4485" s="48">
        <v>415200</v>
      </c>
      <c r="B4485" s="49" t="s">
        <v>171</v>
      </c>
      <c r="C4485" s="57">
        <v>50000</v>
      </c>
      <c r="D4485" s="66">
        <v>50000</v>
      </c>
      <c r="E4485" s="67">
        <f t="shared" si="1041"/>
        <v>100</v>
      </c>
    </row>
    <row r="4486" spans="1:5" s="16" customFormat="1" x14ac:dyDescent="0.2">
      <c r="A4486" s="48">
        <v>415200</v>
      </c>
      <c r="B4486" s="49" t="s">
        <v>172</v>
      </c>
      <c r="C4486" s="57">
        <v>3049999.9999999981</v>
      </c>
      <c r="D4486" s="66">
        <v>1800000</v>
      </c>
      <c r="E4486" s="67">
        <f t="shared" si="1041"/>
        <v>59.016393442622984</v>
      </c>
    </row>
    <row r="4487" spans="1:5" s="16" customFormat="1" x14ac:dyDescent="0.2">
      <c r="A4487" s="48">
        <v>415200</v>
      </c>
      <c r="B4487" s="49" t="s">
        <v>677</v>
      </c>
      <c r="C4487" s="57">
        <v>0</v>
      </c>
      <c r="D4487" s="66">
        <v>50000</v>
      </c>
      <c r="E4487" s="67">
        <v>0</v>
      </c>
    </row>
    <row r="4488" spans="1:5" s="16" customFormat="1" x14ac:dyDescent="0.2">
      <c r="A4488" s="48">
        <v>415200</v>
      </c>
      <c r="B4488" s="49" t="s">
        <v>173</v>
      </c>
      <c r="C4488" s="57">
        <v>25299.999999999996</v>
      </c>
      <c r="D4488" s="66">
        <v>30000</v>
      </c>
      <c r="E4488" s="67">
        <f t="shared" si="1041"/>
        <v>118.57707509881425</v>
      </c>
    </row>
    <row r="4489" spans="1:5" s="16" customFormat="1" x14ac:dyDescent="0.2">
      <c r="A4489" s="48">
        <v>415200</v>
      </c>
      <c r="B4489" s="49" t="s">
        <v>174</v>
      </c>
      <c r="C4489" s="57">
        <v>85000</v>
      </c>
      <c r="D4489" s="66">
        <v>85000</v>
      </c>
      <c r="E4489" s="67">
        <f t="shared" si="1041"/>
        <v>100</v>
      </c>
    </row>
    <row r="4490" spans="1:5" s="16" customFormat="1" x14ac:dyDescent="0.2">
      <c r="A4490" s="48">
        <v>415200</v>
      </c>
      <c r="B4490" s="49" t="s">
        <v>148</v>
      </c>
      <c r="C4490" s="57">
        <v>417000</v>
      </c>
      <c r="D4490" s="66">
        <v>585000</v>
      </c>
      <c r="E4490" s="67">
        <f t="shared" si="1041"/>
        <v>140.28776978417267</v>
      </c>
    </row>
    <row r="4491" spans="1:5" s="16" customFormat="1" ht="37.5" x14ac:dyDescent="0.2">
      <c r="A4491" s="48">
        <v>415200</v>
      </c>
      <c r="B4491" s="49" t="s">
        <v>175</v>
      </c>
      <c r="C4491" s="57">
        <v>169999.99999999997</v>
      </c>
      <c r="D4491" s="66">
        <v>125000</v>
      </c>
      <c r="E4491" s="67">
        <f t="shared" si="1041"/>
        <v>73.529411764705898</v>
      </c>
    </row>
    <row r="4492" spans="1:5" s="16" customFormat="1" x14ac:dyDescent="0.2">
      <c r="A4492" s="48">
        <v>415200</v>
      </c>
      <c r="B4492" s="49" t="s">
        <v>176</v>
      </c>
      <c r="C4492" s="57">
        <v>234999.99999999994</v>
      </c>
      <c r="D4492" s="66">
        <v>240000</v>
      </c>
      <c r="E4492" s="67">
        <f t="shared" si="1041"/>
        <v>102.12765957446813</v>
      </c>
    </row>
    <row r="4493" spans="1:5" s="16" customFormat="1" x14ac:dyDescent="0.2">
      <c r="A4493" s="48">
        <v>415200</v>
      </c>
      <c r="B4493" s="49" t="s">
        <v>177</v>
      </c>
      <c r="C4493" s="57">
        <v>170000</v>
      </c>
      <c r="D4493" s="66">
        <v>200000</v>
      </c>
      <c r="E4493" s="67">
        <f t="shared" si="1041"/>
        <v>117.64705882352942</v>
      </c>
    </row>
    <row r="4494" spans="1:5" s="16" customFormat="1" x14ac:dyDescent="0.2">
      <c r="A4494" s="48">
        <v>415200</v>
      </c>
      <c r="B4494" s="49" t="s">
        <v>678</v>
      </c>
      <c r="C4494" s="57">
        <v>0</v>
      </c>
      <c r="D4494" s="66">
        <v>1000000</v>
      </c>
      <c r="E4494" s="67">
        <v>0</v>
      </c>
    </row>
    <row r="4495" spans="1:5" s="16" customFormat="1" x14ac:dyDescent="0.2">
      <c r="A4495" s="48">
        <v>415200</v>
      </c>
      <c r="B4495" s="49" t="s">
        <v>377</v>
      </c>
      <c r="C4495" s="57">
        <v>25000</v>
      </c>
      <c r="D4495" s="66">
        <v>25000</v>
      </c>
      <c r="E4495" s="67">
        <f t="shared" si="1041"/>
        <v>100</v>
      </c>
    </row>
    <row r="4496" spans="1:5" s="16" customFormat="1" ht="18.75" customHeight="1" x14ac:dyDescent="0.2">
      <c r="A4496" s="48">
        <v>415200</v>
      </c>
      <c r="B4496" s="49" t="s">
        <v>178</v>
      </c>
      <c r="C4496" s="57">
        <v>50000</v>
      </c>
      <c r="D4496" s="66">
        <v>50000</v>
      </c>
      <c r="E4496" s="67">
        <f t="shared" si="1041"/>
        <v>100</v>
      </c>
    </row>
    <row r="4497" spans="1:5" s="16" customFormat="1" ht="37.5" x14ac:dyDescent="0.2">
      <c r="A4497" s="48">
        <v>415200</v>
      </c>
      <c r="B4497" s="49" t="s">
        <v>179</v>
      </c>
      <c r="C4497" s="57">
        <v>90000</v>
      </c>
      <c r="D4497" s="66">
        <v>90000</v>
      </c>
      <c r="E4497" s="67">
        <f t="shared" si="1041"/>
        <v>100</v>
      </c>
    </row>
    <row r="4498" spans="1:5" s="16" customFormat="1" x14ac:dyDescent="0.2">
      <c r="A4498" s="48">
        <v>415200</v>
      </c>
      <c r="B4498" s="49" t="s">
        <v>346</v>
      </c>
      <c r="C4498" s="57">
        <v>1500000</v>
      </c>
      <c r="D4498" s="66">
        <v>0</v>
      </c>
      <c r="E4498" s="67">
        <f t="shared" si="1041"/>
        <v>0</v>
      </c>
    </row>
    <row r="4499" spans="1:5" s="16" customFormat="1" ht="19.5" x14ac:dyDescent="0.2">
      <c r="A4499" s="68">
        <v>416000</v>
      </c>
      <c r="B4499" s="59" t="s">
        <v>180</v>
      </c>
      <c r="C4499" s="69">
        <f>SUM(C4500:C4501)</f>
        <v>325000</v>
      </c>
      <c r="D4499" s="69">
        <f t="shared" ref="D4499" si="1046">SUM(D4500:D4501)</f>
        <v>325000</v>
      </c>
      <c r="E4499" s="70">
        <f t="shared" si="1041"/>
        <v>100</v>
      </c>
    </row>
    <row r="4500" spans="1:5" s="16" customFormat="1" x14ac:dyDescent="0.2">
      <c r="A4500" s="48">
        <v>416100</v>
      </c>
      <c r="B4500" s="49" t="s">
        <v>207</v>
      </c>
      <c r="C4500" s="57">
        <v>25000</v>
      </c>
      <c r="D4500" s="66">
        <v>25000</v>
      </c>
      <c r="E4500" s="67">
        <f t="shared" si="1041"/>
        <v>100</v>
      </c>
    </row>
    <row r="4501" spans="1:5" s="16" customFormat="1" x14ac:dyDescent="0.2">
      <c r="A4501" s="48">
        <v>416300</v>
      </c>
      <c r="B4501" s="49" t="s">
        <v>211</v>
      </c>
      <c r="C4501" s="57">
        <v>300000</v>
      </c>
      <c r="D4501" s="66">
        <v>300000</v>
      </c>
      <c r="E4501" s="67">
        <f t="shared" si="1041"/>
        <v>100</v>
      </c>
    </row>
    <row r="4502" spans="1:5" s="16" customFormat="1" ht="19.5" x14ac:dyDescent="0.2">
      <c r="A4502" s="68">
        <v>480000</v>
      </c>
      <c r="B4502" s="59" t="s">
        <v>218</v>
      </c>
      <c r="C4502" s="69">
        <f>C4503+C4507</f>
        <v>1417000</v>
      </c>
      <c r="D4502" s="69">
        <f>D4503+D4507</f>
        <v>1433000</v>
      </c>
      <c r="E4502" s="70">
        <f t="shared" si="1041"/>
        <v>101.12914608327452</v>
      </c>
    </row>
    <row r="4503" spans="1:5" s="16" customFormat="1" ht="19.5" x14ac:dyDescent="0.2">
      <c r="A4503" s="68">
        <v>487000</v>
      </c>
      <c r="B4503" s="59" t="s">
        <v>23</v>
      </c>
      <c r="C4503" s="69">
        <f>SUM(C4504:C4506)</f>
        <v>1037000</v>
      </c>
      <c r="D4503" s="69">
        <f>SUM(D4504:D4506)</f>
        <v>1048000</v>
      </c>
      <c r="E4503" s="70">
        <f t="shared" si="1041"/>
        <v>101.06075216972035</v>
      </c>
    </row>
    <row r="4504" spans="1:5" s="16" customFormat="1" x14ac:dyDescent="0.2">
      <c r="A4504" s="48">
        <v>487300</v>
      </c>
      <c r="B4504" s="49" t="s">
        <v>231</v>
      </c>
      <c r="C4504" s="57">
        <v>57000</v>
      </c>
      <c r="D4504" s="66">
        <v>60000</v>
      </c>
      <c r="E4504" s="67">
        <f t="shared" si="1041"/>
        <v>105.26315789473684</v>
      </c>
    </row>
    <row r="4505" spans="1:5" s="16" customFormat="1" ht="18.75" customHeight="1" x14ac:dyDescent="0.2">
      <c r="A4505" s="48">
        <v>487300</v>
      </c>
      <c r="B4505" s="49" t="s">
        <v>232</v>
      </c>
      <c r="C4505" s="57">
        <v>80000</v>
      </c>
      <c r="D4505" s="66">
        <v>88000</v>
      </c>
      <c r="E4505" s="67">
        <f t="shared" si="1041"/>
        <v>110.00000000000001</v>
      </c>
    </row>
    <row r="4506" spans="1:5" s="16" customFormat="1" x14ac:dyDescent="0.2">
      <c r="A4506" s="74">
        <v>487400</v>
      </c>
      <c r="B4506" s="49" t="s">
        <v>246</v>
      </c>
      <c r="C4506" s="57">
        <v>900000</v>
      </c>
      <c r="D4506" s="66">
        <v>900000</v>
      </c>
      <c r="E4506" s="67">
        <f t="shared" si="1041"/>
        <v>100</v>
      </c>
    </row>
    <row r="4507" spans="1:5" s="71" customFormat="1" ht="19.5" x14ac:dyDescent="0.2">
      <c r="A4507" s="68">
        <v>488000</v>
      </c>
      <c r="B4507" s="59" t="s">
        <v>29</v>
      </c>
      <c r="C4507" s="69">
        <f>SUM(C4508:C4510)</f>
        <v>380000</v>
      </c>
      <c r="D4507" s="69">
        <f t="shared" ref="D4507" si="1047">SUM(D4508:D4510)</f>
        <v>385000</v>
      </c>
      <c r="E4507" s="70">
        <f t="shared" ref="E4507:E4558" si="1048">D4507/C4507*100</f>
        <v>101.31578947368421</v>
      </c>
    </row>
    <row r="4508" spans="1:5" s="16" customFormat="1" x14ac:dyDescent="0.2">
      <c r="A4508" s="48">
        <v>488100</v>
      </c>
      <c r="B4508" s="49" t="s">
        <v>268</v>
      </c>
      <c r="C4508" s="57">
        <v>250000</v>
      </c>
      <c r="D4508" s="66">
        <v>250000</v>
      </c>
      <c r="E4508" s="67">
        <f t="shared" si="1048"/>
        <v>100</v>
      </c>
    </row>
    <row r="4509" spans="1:5" s="16" customFormat="1" x14ac:dyDescent="0.2">
      <c r="A4509" s="48">
        <v>488100</v>
      </c>
      <c r="B4509" s="49" t="s">
        <v>269</v>
      </c>
      <c r="C4509" s="57">
        <v>20000</v>
      </c>
      <c r="D4509" s="66">
        <v>25000</v>
      </c>
      <c r="E4509" s="67">
        <f t="shared" si="1048"/>
        <v>125</v>
      </c>
    </row>
    <row r="4510" spans="1:5" s="16" customFormat="1" x14ac:dyDescent="0.2">
      <c r="A4510" s="48">
        <v>488100</v>
      </c>
      <c r="B4510" s="49" t="s">
        <v>270</v>
      </c>
      <c r="C4510" s="57">
        <v>110000</v>
      </c>
      <c r="D4510" s="66">
        <v>110000</v>
      </c>
      <c r="E4510" s="67">
        <f t="shared" si="1048"/>
        <v>100</v>
      </c>
    </row>
    <row r="4511" spans="1:5" s="16" customFormat="1" ht="19.5" x14ac:dyDescent="0.2">
      <c r="A4511" s="68">
        <v>510000</v>
      </c>
      <c r="B4511" s="59" t="s">
        <v>271</v>
      </c>
      <c r="C4511" s="69">
        <f>C4512+C4515</f>
        <v>25000</v>
      </c>
      <c r="D4511" s="69">
        <f>D4512+D4515</f>
        <v>20000</v>
      </c>
      <c r="E4511" s="70">
        <f t="shared" si="1048"/>
        <v>80</v>
      </c>
    </row>
    <row r="4512" spans="1:5" s="16" customFormat="1" ht="19.5" x14ac:dyDescent="0.2">
      <c r="A4512" s="68">
        <v>511000</v>
      </c>
      <c r="B4512" s="59" t="s">
        <v>272</v>
      </c>
      <c r="C4512" s="69">
        <f t="shared" ref="C4512" si="1049">SUM(C4513:C4514)</f>
        <v>17000</v>
      </c>
      <c r="D4512" s="69">
        <f t="shared" ref="D4512" si="1050">SUM(D4513:D4514)</f>
        <v>12000</v>
      </c>
      <c r="E4512" s="70">
        <f t="shared" si="1048"/>
        <v>70.588235294117652</v>
      </c>
    </row>
    <row r="4513" spans="1:5" s="16" customFormat="1" x14ac:dyDescent="0.2">
      <c r="A4513" s="48">
        <v>511300</v>
      </c>
      <c r="B4513" s="49" t="s">
        <v>275</v>
      </c>
      <c r="C4513" s="57">
        <v>15000</v>
      </c>
      <c r="D4513" s="66">
        <v>10000</v>
      </c>
      <c r="E4513" s="67">
        <f t="shared" si="1048"/>
        <v>66.666666666666657</v>
      </c>
    </row>
    <row r="4514" spans="1:5" s="16" customFormat="1" x14ac:dyDescent="0.2">
      <c r="A4514" s="48">
        <v>511700</v>
      </c>
      <c r="B4514" s="49" t="s">
        <v>278</v>
      </c>
      <c r="C4514" s="57">
        <v>2000</v>
      </c>
      <c r="D4514" s="66">
        <v>2000</v>
      </c>
      <c r="E4514" s="67">
        <f t="shared" si="1048"/>
        <v>100</v>
      </c>
    </row>
    <row r="4515" spans="1:5" s="71" customFormat="1" ht="19.5" x14ac:dyDescent="0.2">
      <c r="A4515" s="68">
        <v>516000</v>
      </c>
      <c r="B4515" s="59" t="s">
        <v>284</v>
      </c>
      <c r="C4515" s="69">
        <f>C4516</f>
        <v>8000</v>
      </c>
      <c r="D4515" s="69">
        <f t="shared" ref="D4515" si="1051">D4516</f>
        <v>8000</v>
      </c>
      <c r="E4515" s="70">
        <f t="shared" si="1048"/>
        <v>100</v>
      </c>
    </row>
    <row r="4516" spans="1:5" s="16" customFormat="1" x14ac:dyDescent="0.2">
      <c r="A4516" s="48">
        <v>516100</v>
      </c>
      <c r="B4516" s="49" t="s">
        <v>284</v>
      </c>
      <c r="C4516" s="57">
        <v>8000</v>
      </c>
      <c r="D4516" s="66">
        <v>8000</v>
      </c>
      <c r="E4516" s="67">
        <f t="shared" si="1048"/>
        <v>100</v>
      </c>
    </row>
    <row r="4517" spans="1:5" s="71" customFormat="1" ht="19.5" x14ac:dyDescent="0.2">
      <c r="A4517" s="68">
        <v>630000</v>
      </c>
      <c r="B4517" s="59" t="s">
        <v>305</v>
      </c>
      <c r="C4517" s="69">
        <f>C4518</f>
        <v>55000</v>
      </c>
      <c r="D4517" s="69">
        <f>D4518</f>
        <v>69000</v>
      </c>
      <c r="E4517" s="70">
        <f t="shared" si="1048"/>
        <v>125.45454545454547</v>
      </c>
    </row>
    <row r="4518" spans="1:5" s="71" customFormat="1" ht="19.5" x14ac:dyDescent="0.2">
      <c r="A4518" s="68">
        <v>638000</v>
      </c>
      <c r="B4518" s="59" t="s">
        <v>314</v>
      </c>
      <c r="C4518" s="69">
        <f>C4519</f>
        <v>55000</v>
      </c>
      <c r="D4518" s="69">
        <f t="shared" ref="D4518" si="1052">D4519</f>
        <v>69000</v>
      </c>
      <c r="E4518" s="70">
        <f t="shared" si="1048"/>
        <v>125.45454545454547</v>
      </c>
    </row>
    <row r="4519" spans="1:5" s="16" customFormat="1" x14ac:dyDescent="0.2">
      <c r="A4519" s="48">
        <v>638100</v>
      </c>
      <c r="B4519" s="49" t="s">
        <v>315</v>
      </c>
      <c r="C4519" s="57">
        <v>55000</v>
      </c>
      <c r="D4519" s="66">
        <v>69000</v>
      </c>
      <c r="E4519" s="67">
        <f t="shared" si="1048"/>
        <v>125.45454545454547</v>
      </c>
    </row>
    <row r="4520" spans="1:5" s="16" customFormat="1" x14ac:dyDescent="0.2">
      <c r="A4520" s="77"/>
      <c r="B4520" s="63" t="s">
        <v>324</v>
      </c>
      <c r="C4520" s="75">
        <f>C4452+C4502+C4511+C4517</f>
        <v>11545599.999999998</v>
      </c>
      <c r="D4520" s="75">
        <f>D4452+D4502+D4511+D4517</f>
        <v>10319200</v>
      </c>
      <c r="E4520" s="76">
        <f t="shared" si="1048"/>
        <v>89.377771618625289</v>
      </c>
    </row>
    <row r="4521" spans="1:5" s="16" customFormat="1" x14ac:dyDescent="0.2">
      <c r="A4521" s="48"/>
      <c r="B4521" s="49"/>
      <c r="C4521" s="66"/>
      <c r="D4521" s="66"/>
      <c r="E4521" s="67"/>
    </row>
    <row r="4522" spans="1:5" s="16" customFormat="1" x14ac:dyDescent="0.2">
      <c r="A4522" s="48"/>
      <c r="B4522" s="49"/>
      <c r="C4522" s="66"/>
      <c r="D4522" s="66"/>
      <c r="E4522" s="67"/>
    </row>
    <row r="4523" spans="1:5" s="71" customFormat="1" ht="19.5" x14ac:dyDescent="0.2">
      <c r="A4523" s="91" t="s">
        <v>317</v>
      </c>
      <c r="B4523" s="59" t="s">
        <v>555</v>
      </c>
      <c r="C4523" s="57"/>
      <c r="D4523" s="66"/>
      <c r="E4523" s="67"/>
    </row>
    <row r="4524" spans="1:5" s="16" customFormat="1" x14ac:dyDescent="0.2">
      <c r="A4524" s="74" t="s">
        <v>317</v>
      </c>
      <c r="B4524" s="49" t="s">
        <v>318</v>
      </c>
      <c r="C4524" s="57">
        <v>7487000</v>
      </c>
      <c r="D4524" s="66">
        <v>6000000</v>
      </c>
      <c r="E4524" s="67">
        <f t="shared" si="1048"/>
        <v>80.138907439561919</v>
      </c>
    </row>
    <row r="4525" spans="1:5" s="16" customFormat="1" x14ac:dyDescent="0.2">
      <c r="A4525" s="77"/>
      <c r="B4525" s="63" t="s">
        <v>324</v>
      </c>
      <c r="C4525" s="75">
        <f>SUM(C4524:C4524)</f>
        <v>7487000</v>
      </c>
      <c r="D4525" s="75">
        <f t="shared" ref="D4525" si="1053">SUM(D4524:D4524)</f>
        <v>6000000</v>
      </c>
      <c r="E4525" s="76">
        <f t="shared" si="1048"/>
        <v>80.138907439561919</v>
      </c>
    </row>
    <row r="4526" spans="1:5" s="16" customFormat="1" x14ac:dyDescent="0.2">
      <c r="A4526" s="48"/>
      <c r="B4526" s="49"/>
      <c r="C4526" s="66"/>
      <c r="D4526" s="66"/>
      <c r="E4526" s="67"/>
    </row>
    <row r="4527" spans="1:5" s="16" customFormat="1" x14ac:dyDescent="0.2">
      <c r="A4527" s="45"/>
      <c r="B4527" s="33"/>
      <c r="C4527" s="66"/>
      <c r="D4527" s="66"/>
      <c r="E4527" s="67"/>
    </row>
    <row r="4528" spans="1:5" s="16" customFormat="1" ht="19.5" x14ac:dyDescent="0.2">
      <c r="A4528" s="48" t="s">
        <v>556</v>
      </c>
      <c r="B4528" s="59"/>
      <c r="C4528" s="66"/>
      <c r="D4528" s="66"/>
      <c r="E4528" s="67"/>
    </row>
    <row r="4529" spans="1:5" s="16" customFormat="1" ht="19.5" x14ac:dyDescent="0.2">
      <c r="A4529" s="48" t="s">
        <v>401</v>
      </c>
      <c r="B4529" s="59"/>
      <c r="C4529" s="66"/>
      <c r="D4529" s="66"/>
      <c r="E4529" s="67"/>
    </row>
    <row r="4530" spans="1:5" s="16" customFormat="1" ht="19.5" x14ac:dyDescent="0.2">
      <c r="A4530" s="48" t="s">
        <v>557</v>
      </c>
      <c r="B4530" s="59"/>
      <c r="C4530" s="66"/>
      <c r="D4530" s="66"/>
      <c r="E4530" s="67"/>
    </row>
    <row r="4531" spans="1:5" s="16" customFormat="1" ht="19.5" x14ac:dyDescent="0.2">
      <c r="A4531" s="48" t="s">
        <v>558</v>
      </c>
      <c r="B4531" s="59"/>
      <c r="C4531" s="66"/>
      <c r="D4531" s="66"/>
      <c r="E4531" s="67"/>
    </row>
    <row r="4532" spans="1:5" s="16" customFormat="1" x14ac:dyDescent="0.2">
      <c r="A4532" s="32"/>
      <c r="B4532" s="50"/>
      <c r="C4532" s="66"/>
      <c r="D4532" s="66"/>
      <c r="E4532" s="67"/>
    </row>
    <row r="4533" spans="1:5" s="16" customFormat="1" ht="19.5" x14ac:dyDescent="0.2">
      <c r="A4533" s="68">
        <v>410000</v>
      </c>
      <c r="B4533" s="53" t="s">
        <v>42</v>
      </c>
      <c r="C4533" s="69">
        <f>C4534+C4540+C4544</f>
        <v>13183100</v>
      </c>
      <c r="D4533" s="69">
        <f>D4534+D4540+D4544</f>
        <v>9928000</v>
      </c>
      <c r="E4533" s="70">
        <f t="shared" si="1048"/>
        <v>75.308538962762924</v>
      </c>
    </row>
    <row r="4534" spans="1:5" s="16" customFormat="1" ht="19.5" x14ac:dyDescent="0.2">
      <c r="A4534" s="68">
        <v>412000</v>
      </c>
      <c r="B4534" s="59" t="s">
        <v>48</v>
      </c>
      <c r="C4534" s="69">
        <f t="shared" ref="C4534" si="1054">SUM(C4535:C4539)</f>
        <v>2133100</v>
      </c>
      <c r="D4534" s="69">
        <f t="shared" ref="D4534" si="1055">SUM(D4535:D4539)</f>
        <v>1928000</v>
      </c>
      <c r="E4534" s="70">
        <f t="shared" si="1048"/>
        <v>90.384885846889503</v>
      </c>
    </row>
    <row r="4535" spans="1:5" s="16" customFormat="1" ht="37.5" x14ac:dyDescent="0.2">
      <c r="A4535" s="48">
        <v>412200</v>
      </c>
      <c r="B4535" s="49" t="s">
        <v>50</v>
      </c>
      <c r="C4535" s="57">
        <v>300000</v>
      </c>
      <c r="D4535" s="66">
        <v>0</v>
      </c>
      <c r="E4535" s="67">
        <f t="shared" si="1048"/>
        <v>0</v>
      </c>
    </row>
    <row r="4536" spans="1:5" s="16" customFormat="1" x14ac:dyDescent="0.2">
      <c r="A4536" s="74">
        <v>412700</v>
      </c>
      <c r="B4536" s="49" t="s">
        <v>58</v>
      </c>
      <c r="C4536" s="57">
        <v>984600</v>
      </c>
      <c r="D4536" s="66">
        <v>664500</v>
      </c>
      <c r="E4536" s="67">
        <f t="shared" si="1048"/>
        <v>67.489335770871421</v>
      </c>
    </row>
    <row r="4537" spans="1:5" s="16" customFormat="1" ht="37.5" x14ac:dyDescent="0.2">
      <c r="A4537" s="48">
        <v>412700</v>
      </c>
      <c r="B4537" s="49" t="s">
        <v>67</v>
      </c>
      <c r="C4537" s="57">
        <v>663500</v>
      </c>
      <c r="D4537" s="66">
        <v>663500</v>
      </c>
      <c r="E4537" s="67">
        <f t="shared" si="1048"/>
        <v>100</v>
      </c>
    </row>
    <row r="4538" spans="1:5" s="16" customFormat="1" x14ac:dyDescent="0.2">
      <c r="A4538" s="48">
        <v>412900</v>
      </c>
      <c r="B4538" s="49" t="s">
        <v>80</v>
      </c>
      <c r="C4538" s="57">
        <v>180000</v>
      </c>
      <c r="D4538" s="66">
        <v>400000</v>
      </c>
      <c r="E4538" s="67">
        <f t="shared" si="1048"/>
        <v>222.22222222222223</v>
      </c>
    </row>
    <row r="4539" spans="1:5" s="16" customFormat="1" ht="18.75" customHeight="1" x14ac:dyDescent="0.2">
      <c r="A4539" s="48">
        <v>412900</v>
      </c>
      <c r="B4539" s="49" t="s">
        <v>82</v>
      </c>
      <c r="C4539" s="57">
        <v>5000</v>
      </c>
      <c r="D4539" s="66">
        <v>200000</v>
      </c>
      <c r="E4539" s="67"/>
    </row>
    <row r="4540" spans="1:5" s="16" customFormat="1" ht="19.5" x14ac:dyDescent="0.2">
      <c r="A4540" s="68">
        <v>415000</v>
      </c>
      <c r="B4540" s="59" t="s">
        <v>123</v>
      </c>
      <c r="C4540" s="69">
        <f>SUM(C4541:C4543)</f>
        <v>1050000</v>
      </c>
      <c r="D4540" s="69">
        <f>SUM(D4541:D4543)</f>
        <v>0</v>
      </c>
      <c r="E4540" s="70">
        <f t="shared" si="1048"/>
        <v>0</v>
      </c>
    </row>
    <row r="4541" spans="1:5" s="16" customFormat="1" x14ac:dyDescent="0.2">
      <c r="A4541" s="48">
        <v>415100</v>
      </c>
      <c r="B4541" s="49" t="s">
        <v>124</v>
      </c>
      <c r="C4541" s="57">
        <v>200000</v>
      </c>
      <c r="D4541" s="66">
        <v>0</v>
      </c>
      <c r="E4541" s="67">
        <f t="shared" si="1048"/>
        <v>0</v>
      </c>
    </row>
    <row r="4542" spans="1:5" s="16" customFormat="1" x14ac:dyDescent="0.2">
      <c r="A4542" s="48">
        <v>415200</v>
      </c>
      <c r="B4542" s="49" t="s">
        <v>125</v>
      </c>
      <c r="C4542" s="57">
        <v>200000</v>
      </c>
      <c r="D4542" s="66">
        <v>0</v>
      </c>
      <c r="E4542" s="67">
        <f t="shared" si="1048"/>
        <v>0</v>
      </c>
    </row>
    <row r="4543" spans="1:5" s="16" customFormat="1" x14ac:dyDescent="0.2">
      <c r="A4543" s="48">
        <v>415200</v>
      </c>
      <c r="B4543" s="49" t="s">
        <v>128</v>
      </c>
      <c r="C4543" s="57">
        <v>650000</v>
      </c>
      <c r="D4543" s="66">
        <v>0</v>
      </c>
      <c r="E4543" s="67">
        <f t="shared" si="1048"/>
        <v>0</v>
      </c>
    </row>
    <row r="4544" spans="1:5" s="71" customFormat="1" ht="19.5" x14ac:dyDescent="0.2">
      <c r="A4544" s="68">
        <v>419000</v>
      </c>
      <c r="B4544" s="59" t="s">
        <v>217</v>
      </c>
      <c r="C4544" s="69">
        <f>C4545</f>
        <v>10000000</v>
      </c>
      <c r="D4544" s="69">
        <f t="shared" ref="D4544" si="1056">D4545</f>
        <v>8000000</v>
      </c>
      <c r="E4544" s="70">
        <f t="shared" si="1048"/>
        <v>80</v>
      </c>
    </row>
    <row r="4545" spans="1:5" s="16" customFormat="1" x14ac:dyDescent="0.2">
      <c r="A4545" s="48">
        <v>419100</v>
      </c>
      <c r="B4545" s="49" t="s">
        <v>217</v>
      </c>
      <c r="C4545" s="57">
        <v>10000000</v>
      </c>
      <c r="D4545" s="66">
        <v>8000000</v>
      </c>
      <c r="E4545" s="67">
        <f t="shared" si="1048"/>
        <v>80</v>
      </c>
    </row>
    <row r="4546" spans="1:5" s="16" customFormat="1" ht="19.5" x14ac:dyDescent="0.2">
      <c r="A4546" s="68">
        <v>480000</v>
      </c>
      <c r="B4546" s="59" t="s">
        <v>218</v>
      </c>
      <c r="C4546" s="69">
        <f>C4547+C4554</f>
        <v>1916000</v>
      </c>
      <c r="D4546" s="69">
        <f>D4547+D4554</f>
        <v>1530000</v>
      </c>
      <c r="E4546" s="70">
        <f t="shared" si="1048"/>
        <v>79.853862212943625</v>
      </c>
    </row>
    <row r="4547" spans="1:5" s="16" customFormat="1" ht="19.5" x14ac:dyDescent="0.2">
      <c r="A4547" s="68">
        <v>487000</v>
      </c>
      <c r="B4547" s="59" t="s">
        <v>23</v>
      </c>
      <c r="C4547" s="69">
        <f>SUM(C4548:C4553)</f>
        <v>1915000</v>
      </c>
      <c r="D4547" s="69">
        <f>SUM(D4548:D4553)</f>
        <v>1520000</v>
      </c>
      <c r="E4547" s="70">
        <f t="shared" si="1048"/>
        <v>79.373368146214091</v>
      </c>
    </row>
    <row r="4548" spans="1:5" s="16" customFormat="1" x14ac:dyDescent="0.2">
      <c r="A4548" s="78">
        <v>487100</v>
      </c>
      <c r="B4548" s="84" t="s">
        <v>219</v>
      </c>
      <c r="C4548" s="57">
        <v>40000</v>
      </c>
      <c r="D4548" s="66">
        <v>40000</v>
      </c>
      <c r="E4548" s="67">
        <f t="shared" si="1048"/>
        <v>100</v>
      </c>
    </row>
    <row r="4549" spans="1:5" s="16" customFormat="1" x14ac:dyDescent="0.2">
      <c r="A4549" s="78">
        <v>487100</v>
      </c>
      <c r="B4549" s="84" t="s">
        <v>220</v>
      </c>
      <c r="C4549" s="57">
        <v>40000</v>
      </c>
      <c r="D4549" s="66">
        <v>150000</v>
      </c>
      <c r="E4549" s="67"/>
    </row>
    <row r="4550" spans="1:5" s="16" customFormat="1" x14ac:dyDescent="0.2">
      <c r="A4550" s="78">
        <v>487100</v>
      </c>
      <c r="B4550" s="84" t="s">
        <v>221</v>
      </c>
      <c r="C4550" s="57">
        <v>30000</v>
      </c>
      <c r="D4550" s="66">
        <v>30000</v>
      </c>
      <c r="E4550" s="67">
        <f t="shared" si="1048"/>
        <v>100</v>
      </c>
    </row>
    <row r="4551" spans="1:5" s="16" customFormat="1" x14ac:dyDescent="0.2">
      <c r="A4551" s="78">
        <v>487300</v>
      </c>
      <c r="B4551" s="84" t="s">
        <v>233</v>
      </c>
      <c r="C4551" s="57">
        <v>655000</v>
      </c>
      <c r="D4551" s="66">
        <v>0</v>
      </c>
      <c r="E4551" s="67">
        <f t="shared" si="1048"/>
        <v>0</v>
      </c>
    </row>
    <row r="4552" spans="1:5" s="16" customFormat="1" x14ac:dyDescent="0.2">
      <c r="A4552" s="78">
        <v>487300</v>
      </c>
      <c r="B4552" s="84" t="s">
        <v>223</v>
      </c>
      <c r="C4552" s="57">
        <v>350000</v>
      </c>
      <c r="D4552" s="66">
        <v>450000</v>
      </c>
      <c r="E4552" s="67">
        <f t="shared" si="1048"/>
        <v>128.57142857142858</v>
      </c>
    </row>
    <row r="4553" spans="1:5" s="16" customFormat="1" ht="18.75" customHeight="1" x14ac:dyDescent="0.2">
      <c r="A4553" s="78">
        <v>487400</v>
      </c>
      <c r="B4553" s="84" t="s">
        <v>235</v>
      </c>
      <c r="C4553" s="57">
        <v>800000</v>
      </c>
      <c r="D4553" s="66">
        <v>850000</v>
      </c>
      <c r="E4553" s="67">
        <f t="shared" si="1048"/>
        <v>106.25</v>
      </c>
    </row>
    <row r="4554" spans="1:5" s="71" customFormat="1" ht="19.5" x14ac:dyDescent="0.2">
      <c r="A4554" s="68">
        <v>488000</v>
      </c>
      <c r="B4554" s="59" t="s">
        <v>29</v>
      </c>
      <c r="C4554" s="69">
        <f>C4555</f>
        <v>1000</v>
      </c>
      <c r="D4554" s="69">
        <f>D4555</f>
        <v>10000</v>
      </c>
      <c r="E4554" s="70"/>
    </row>
    <row r="4555" spans="1:5" s="16" customFormat="1" x14ac:dyDescent="0.2">
      <c r="A4555" s="48">
        <v>488100</v>
      </c>
      <c r="B4555" s="49" t="s">
        <v>249</v>
      </c>
      <c r="C4555" s="57">
        <v>1000</v>
      </c>
      <c r="D4555" s="66">
        <v>10000</v>
      </c>
      <c r="E4555" s="67"/>
    </row>
    <row r="4556" spans="1:5" s="16" customFormat="1" ht="19.5" x14ac:dyDescent="0.2">
      <c r="A4556" s="68">
        <v>510000</v>
      </c>
      <c r="B4556" s="59" t="s">
        <v>271</v>
      </c>
      <c r="C4556" s="69">
        <f>C4557</f>
        <v>600000</v>
      </c>
      <c r="D4556" s="69">
        <f t="shared" ref="D4556" si="1057">D4557</f>
        <v>600000</v>
      </c>
      <c r="E4556" s="70">
        <f t="shared" si="1048"/>
        <v>100</v>
      </c>
    </row>
    <row r="4557" spans="1:5" s="16" customFormat="1" ht="19.5" x14ac:dyDescent="0.2">
      <c r="A4557" s="68">
        <v>511000</v>
      </c>
      <c r="B4557" s="59" t="s">
        <v>272</v>
      </c>
      <c r="C4557" s="69">
        <f>SUM(C4558:C4558)</f>
        <v>600000</v>
      </c>
      <c r="D4557" s="69">
        <f>SUM(D4558:D4558)</f>
        <v>600000</v>
      </c>
      <c r="E4557" s="70">
        <f t="shared" si="1048"/>
        <v>100</v>
      </c>
    </row>
    <row r="4558" spans="1:5" s="16" customFormat="1" x14ac:dyDescent="0.2">
      <c r="A4558" s="48">
        <v>511100</v>
      </c>
      <c r="B4558" s="49" t="s">
        <v>273</v>
      </c>
      <c r="C4558" s="57">
        <v>600000</v>
      </c>
      <c r="D4558" s="66">
        <v>600000</v>
      </c>
      <c r="E4558" s="67">
        <f t="shared" si="1048"/>
        <v>100</v>
      </c>
    </row>
    <row r="4559" spans="1:5" s="71" customFormat="1" ht="19.5" x14ac:dyDescent="0.2">
      <c r="A4559" s="68">
        <v>610000</v>
      </c>
      <c r="B4559" s="59" t="s">
        <v>289</v>
      </c>
      <c r="C4559" s="69">
        <f>C4560+C4562</f>
        <v>751000</v>
      </c>
      <c r="D4559" s="69">
        <f>D4560+D4562</f>
        <v>2241000</v>
      </c>
      <c r="E4559" s="70">
        <f t="shared" ref="E4559:E4616" si="1058">D4559/C4559*100</f>
        <v>298.40213049267641</v>
      </c>
    </row>
    <row r="4560" spans="1:5" s="71" customFormat="1" ht="19.5" x14ac:dyDescent="0.2">
      <c r="A4560" s="68">
        <v>611000</v>
      </c>
      <c r="B4560" s="59" t="s">
        <v>290</v>
      </c>
      <c r="C4560" s="69">
        <f>C4561</f>
        <v>200000</v>
      </c>
      <c r="D4560" s="69">
        <f>D4561</f>
        <v>200000</v>
      </c>
      <c r="E4560" s="70">
        <f t="shared" si="1058"/>
        <v>100</v>
      </c>
    </row>
    <row r="4561" spans="1:5" s="16" customFormat="1" x14ac:dyDescent="0.2">
      <c r="A4561" s="48">
        <v>611100</v>
      </c>
      <c r="B4561" s="49" t="s">
        <v>638</v>
      </c>
      <c r="C4561" s="57">
        <v>200000</v>
      </c>
      <c r="D4561" s="66">
        <v>200000</v>
      </c>
      <c r="E4561" s="67">
        <f t="shared" si="1058"/>
        <v>100</v>
      </c>
    </row>
    <row r="4562" spans="1:5" s="71" customFormat="1" ht="39" x14ac:dyDescent="0.2">
      <c r="A4562" s="68">
        <v>618000</v>
      </c>
      <c r="B4562" s="59" t="s">
        <v>292</v>
      </c>
      <c r="C4562" s="69">
        <f>C4563+C4564</f>
        <v>551000</v>
      </c>
      <c r="D4562" s="69">
        <f>D4563+D4564</f>
        <v>2041000</v>
      </c>
      <c r="E4562" s="70"/>
    </row>
    <row r="4563" spans="1:5" s="16" customFormat="1" x14ac:dyDescent="0.2">
      <c r="A4563" s="48">
        <v>618100</v>
      </c>
      <c r="B4563" s="49" t="s">
        <v>622</v>
      </c>
      <c r="C4563" s="57">
        <v>550000</v>
      </c>
      <c r="D4563" s="66">
        <v>2040000</v>
      </c>
      <c r="E4563" s="67"/>
    </row>
    <row r="4564" spans="1:5" s="16" customFormat="1" ht="37.5" x14ac:dyDescent="0.2">
      <c r="A4564" s="48">
        <v>618200</v>
      </c>
      <c r="B4564" s="49" t="s">
        <v>639</v>
      </c>
      <c r="C4564" s="57">
        <v>1000</v>
      </c>
      <c r="D4564" s="66">
        <v>1000</v>
      </c>
      <c r="E4564" s="67">
        <f t="shared" si="1058"/>
        <v>100</v>
      </c>
    </row>
    <row r="4565" spans="1:5" s="16" customFormat="1" ht="19.5" x14ac:dyDescent="0.2">
      <c r="A4565" s="68">
        <v>630000</v>
      </c>
      <c r="B4565" s="59" t="s">
        <v>333</v>
      </c>
      <c r="C4565" s="69">
        <f t="shared" ref="C4565" si="1059">C4566+C4573</f>
        <v>12490500</v>
      </c>
      <c r="D4565" s="69">
        <f>D4566+D4573</f>
        <v>18680800</v>
      </c>
      <c r="E4565" s="70">
        <f t="shared" si="1058"/>
        <v>149.56006564989391</v>
      </c>
    </row>
    <row r="4566" spans="1:5" s="16" customFormat="1" ht="19.5" x14ac:dyDescent="0.2">
      <c r="A4566" s="68">
        <v>631000</v>
      </c>
      <c r="B4566" s="59" t="s">
        <v>306</v>
      </c>
      <c r="C4566" s="69">
        <f t="shared" ref="C4566" si="1060">SUM(C4567:C4572)</f>
        <v>6190500</v>
      </c>
      <c r="D4566" s="69">
        <f t="shared" ref="D4566" si="1061">SUM(D4567:D4572)</f>
        <v>9116000</v>
      </c>
      <c r="E4566" s="70">
        <f t="shared" si="1058"/>
        <v>147.25789516194169</v>
      </c>
    </row>
    <row r="4567" spans="1:5" s="16" customFormat="1" x14ac:dyDescent="0.2">
      <c r="A4567" s="74">
        <v>631200</v>
      </c>
      <c r="B4567" s="49" t="s">
        <v>308</v>
      </c>
      <c r="C4567" s="57">
        <v>600000</v>
      </c>
      <c r="D4567" s="66">
        <v>0</v>
      </c>
      <c r="E4567" s="67">
        <f t="shared" si="1058"/>
        <v>0</v>
      </c>
    </row>
    <row r="4568" spans="1:5" s="16" customFormat="1" x14ac:dyDescent="0.2">
      <c r="A4568" s="74">
        <v>631900</v>
      </c>
      <c r="B4568" s="49" t="s">
        <v>310</v>
      </c>
      <c r="C4568" s="57">
        <v>50000</v>
      </c>
      <c r="D4568" s="66">
        <v>50000</v>
      </c>
      <c r="E4568" s="67">
        <f t="shared" si="1058"/>
        <v>100</v>
      </c>
    </row>
    <row r="4569" spans="1:5" s="16" customFormat="1" x14ac:dyDescent="0.2">
      <c r="A4569" s="74">
        <v>631900</v>
      </c>
      <c r="B4569" s="49" t="s">
        <v>311</v>
      </c>
      <c r="C4569" s="57">
        <v>1500000</v>
      </c>
      <c r="D4569" s="66">
        <v>1000000</v>
      </c>
      <c r="E4569" s="67">
        <f t="shared" si="1058"/>
        <v>66.666666666666657</v>
      </c>
    </row>
    <row r="4570" spans="1:5" s="16" customFormat="1" x14ac:dyDescent="0.2">
      <c r="A4570" s="74">
        <v>631900</v>
      </c>
      <c r="B4570" s="49" t="s">
        <v>309</v>
      </c>
      <c r="C4570" s="57">
        <v>590000</v>
      </c>
      <c r="D4570" s="66">
        <v>0</v>
      </c>
      <c r="E4570" s="67">
        <f t="shared" si="1058"/>
        <v>0</v>
      </c>
    </row>
    <row r="4571" spans="1:5" s="16" customFormat="1" x14ac:dyDescent="0.2">
      <c r="A4571" s="74">
        <v>631900</v>
      </c>
      <c r="B4571" s="49" t="s">
        <v>312</v>
      </c>
      <c r="C4571" s="57">
        <v>1050500</v>
      </c>
      <c r="D4571" s="66">
        <v>5666000</v>
      </c>
      <c r="E4571" s="67"/>
    </row>
    <row r="4572" spans="1:5" s="16" customFormat="1" ht="18.75" customHeight="1" x14ac:dyDescent="0.2">
      <c r="A4572" s="74">
        <v>631900</v>
      </c>
      <c r="B4572" s="49" t="s">
        <v>313</v>
      </c>
      <c r="C4572" s="57">
        <v>2400000</v>
      </c>
      <c r="D4572" s="66">
        <v>2400000</v>
      </c>
      <c r="E4572" s="67">
        <f t="shared" si="1058"/>
        <v>100</v>
      </c>
    </row>
    <row r="4573" spans="1:5" s="71" customFormat="1" ht="19.5" x14ac:dyDescent="0.2">
      <c r="A4573" s="68">
        <v>638000</v>
      </c>
      <c r="B4573" s="59" t="s">
        <v>314</v>
      </c>
      <c r="C4573" s="69">
        <f>C4574+C4575</f>
        <v>6300000</v>
      </c>
      <c r="D4573" s="69">
        <f t="shared" ref="D4573" si="1062">D4574+D4575</f>
        <v>9564800</v>
      </c>
      <c r="E4573" s="70">
        <f t="shared" si="1058"/>
        <v>151.82222222222222</v>
      </c>
    </row>
    <row r="4574" spans="1:5" s="16" customFormat="1" x14ac:dyDescent="0.2">
      <c r="A4574" s="48">
        <v>638100</v>
      </c>
      <c r="B4574" s="49" t="s">
        <v>315</v>
      </c>
      <c r="C4574" s="57">
        <v>6250000</v>
      </c>
      <c r="D4574" s="66">
        <v>9364800</v>
      </c>
      <c r="E4574" s="67">
        <f t="shared" si="1058"/>
        <v>149.83679999999998</v>
      </c>
    </row>
    <row r="4575" spans="1:5" s="16" customFormat="1" ht="18.75" customHeight="1" x14ac:dyDescent="0.2">
      <c r="A4575" s="74">
        <v>638200</v>
      </c>
      <c r="B4575" s="49" t="s">
        <v>316</v>
      </c>
      <c r="C4575" s="57">
        <v>50000</v>
      </c>
      <c r="D4575" s="66">
        <v>200000</v>
      </c>
      <c r="E4575" s="67"/>
    </row>
    <row r="4576" spans="1:5" s="16" customFormat="1" ht="19.5" x14ac:dyDescent="0.2">
      <c r="A4576" s="45"/>
      <c r="B4576" s="59" t="s">
        <v>559</v>
      </c>
      <c r="C4576" s="69">
        <f>C4533+C4546+C4556+C4565+C4559</f>
        <v>28940600</v>
      </c>
      <c r="D4576" s="69">
        <f>D4533+D4546+D4556+D4565+D4559</f>
        <v>32979800</v>
      </c>
      <c r="E4576" s="70">
        <f t="shared" si="1058"/>
        <v>113.95686336841668</v>
      </c>
    </row>
    <row r="4577" spans="1:5" s="16" customFormat="1" x14ac:dyDescent="0.2">
      <c r="A4577" s="32"/>
      <c r="B4577" s="50"/>
      <c r="C4577" s="66"/>
      <c r="D4577" s="66"/>
      <c r="E4577" s="67"/>
    </row>
    <row r="4578" spans="1:5" s="16" customFormat="1" ht="19.5" x14ac:dyDescent="0.2">
      <c r="A4578" s="48" t="s">
        <v>560</v>
      </c>
      <c r="B4578" s="59"/>
      <c r="C4578" s="66"/>
      <c r="D4578" s="66"/>
      <c r="E4578" s="67"/>
    </row>
    <row r="4579" spans="1:5" s="16" customFormat="1" ht="19.5" x14ac:dyDescent="0.2">
      <c r="A4579" s="48" t="s">
        <v>401</v>
      </c>
      <c r="B4579" s="59"/>
      <c r="C4579" s="66"/>
      <c r="D4579" s="66"/>
      <c r="E4579" s="67"/>
    </row>
    <row r="4580" spans="1:5" s="16" customFormat="1" ht="19.5" x14ac:dyDescent="0.2">
      <c r="A4580" s="48" t="s">
        <v>557</v>
      </c>
      <c r="B4580" s="59"/>
      <c r="C4580" s="66"/>
      <c r="D4580" s="66"/>
      <c r="E4580" s="67"/>
    </row>
    <row r="4581" spans="1:5" s="16" customFormat="1" ht="19.5" x14ac:dyDescent="0.2">
      <c r="A4581" s="48" t="s">
        <v>406</v>
      </c>
      <c r="B4581" s="59"/>
      <c r="C4581" s="66"/>
      <c r="D4581" s="66"/>
      <c r="E4581" s="67"/>
    </row>
    <row r="4582" spans="1:5" s="16" customFormat="1" x14ac:dyDescent="0.2">
      <c r="A4582" s="32"/>
      <c r="B4582" s="50"/>
      <c r="C4582" s="66"/>
      <c r="D4582" s="66"/>
      <c r="E4582" s="67"/>
    </row>
    <row r="4583" spans="1:5" s="16" customFormat="1" ht="19.5" x14ac:dyDescent="0.2">
      <c r="A4583" s="68">
        <v>410000</v>
      </c>
      <c r="B4583" s="53" t="s">
        <v>42</v>
      </c>
      <c r="C4583" s="69">
        <f>C4584+C4589</f>
        <v>47243100</v>
      </c>
      <c r="D4583" s="69">
        <f>D4584+D4589</f>
        <v>46027200</v>
      </c>
      <c r="E4583" s="70">
        <f t="shared" si="1058"/>
        <v>97.426290823421837</v>
      </c>
    </row>
    <row r="4584" spans="1:5" s="16" customFormat="1" ht="19.5" x14ac:dyDescent="0.2">
      <c r="A4584" s="68">
        <v>413000</v>
      </c>
      <c r="B4584" s="59" t="s">
        <v>99</v>
      </c>
      <c r="C4584" s="34">
        <f>SUM(C4585:C4588)</f>
        <v>46092700</v>
      </c>
      <c r="D4584" s="34">
        <f>SUM(D4585:D4588)</f>
        <v>45044900</v>
      </c>
      <c r="E4584" s="51">
        <f t="shared" si="1058"/>
        <v>97.726754995910412</v>
      </c>
    </row>
    <row r="4585" spans="1:5" s="16" customFormat="1" x14ac:dyDescent="0.2">
      <c r="A4585" s="48">
        <v>413100</v>
      </c>
      <c r="B4585" s="49" t="s">
        <v>100</v>
      </c>
      <c r="C4585" s="57">
        <v>31558200</v>
      </c>
      <c r="D4585" s="66">
        <v>32269100</v>
      </c>
      <c r="E4585" s="67">
        <f t="shared" si="1058"/>
        <v>102.2526633331432</v>
      </c>
    </row>
    <row r="4586" spans="1:5" s="16" customFormat="1" ht="37.5" x14ac:dyDescent="0.2">
      <c r="A4586" s="48">
        <v>413100</v>
      </c>
      <c r="B4586" s="49" t="s">
        <v>101</v>
      </c>
      <c r="C4586" s="57">
        <v>5052600</v>
      </c>
      <c r="D4586" s="66">
        <v>4262600</v>
      </c>
      <c r="E4586" s="67">
        <f t="shared" si="1058"/>
        <v>84.364485611368394</v>
      </c>
    </row>
    <row r="4587" spans="1:5" s="16" customFormat="1" x14ac:dyDescent="0.2">
      <c r="A4587" s="48">
        <v>413100</v>
      </c>
      <c r="B4587" s="49" t="s">
        <v>102</v>
      </c>
      <c r="C4587" s="57">
        <v>9700</v>
      </c>
      <c r="D4587" s="66">
        <v>209100</v>
      </c>
      <c r="E4587" s="67"/>
    </row>
    <row r="4588" spans="1:5" s="16" customFormat="1" x14ac:dyDescent="0.2">
      <c r="A4588" s="48">
        <v>413300</v>
      </c>
      <c r="B4588" s="49" t="s">
        <v>104</v>
      </c>
      <c r="C4588" s="57">
        <v>9472200</v>
      </c>
      <c r="D4588" s="66">
        <v>8304100</v>
      </c>
      <c r="E4588" s="67">
        <f t="shared" si="1058"/>
        <v>87.668123561580202</v>
      </c>
    </row>
    <row r="4589" spans="1:5" s="71" customFormat="1" ht="19.5" x14ac:dyDescent="0.2">
      <c r="A4589" s="68">
        <v>419000</v>
      </c>
      <c r="B4589" s="59" t="s">
        <v>217</v>
      </c>
      <c r="C4589" s="69">
        <f>C4590</f>
        <v>1150400</v>
      </c>
      <c r="D4589" s="69">
        <f t="shared" ref="D4589" si="1063">D4590</f>
        <v>982300</v>
      </c>
      <c r="E4589" s="70">
        <f t="shared" si="1058"/>
        <v>85.387691237830325</v>
      </c>
    </row>
    <row r="4590" spans="1:5" s="16" customFormat="1" x14ac:dyDescent="0.2">
      <c r="A4590" s="48">
        <v>419100</v>
      </c>
      <c r="B4590" s="49" t="s">
        <v>217</v>
      </c>
      <c r="C4590" s="57">
        <v>1150400</v>
      </c>
      <c r="D4590" s="66">
        <v>982300</v>
      </c>
      <c r="E4590" s="67">
        <f t="shared" si="1058"/>
        <v>85.387691237830325</v>
      </c>
    </row>
    <row r="4591" spans="1:5" s="16" customFormat="1" ht="19.5" x14ac:dyDescent="0.2">
      <c r="A4591" s="68">
        <v>620000</v>
      </c>
      <c r="B4591" s="59" t="s">
        <v>294</v>
      </c>
      <c r="C4591" s="69">
        <f>C4592</f>
        <v>251763000</v>
      </c>
      <c r="D4591" s="69">
        <f t="shared" ref="D4591" si="1064">D4592</f>
        <v>187095200</v>
      </c>
      <c r="E4591" s="70">
        <f t="shared" si="1058"/>
        <v>74.314017548249751</v>
      </c>
    </row>
    <row r="4592" spans="1:5" s="16" customFormat="1" ht="19.5" x14ac:dyDescent="0.2">
      <c r="A4592" s="68">
        <v>621000</v>
      </c>
      <c r="B4592" s="59" t="s">
        <v>295</v>
      </c>
      <c r="C4592" s="69">
        <f>SUM(C4593:C4597)</f>
        <v>251763000</v>
      </c>
      <c r="D4592" s="69">
        <f>SUM(D4593:D4597)</f>
        <v>187095200</v>
      </c>
      <c r="E4592" s="70">
        <f t="shared" si="1058"/>
        <v>74.314017548249751</v>
      </c>
    </row>
    <row r="4593" spans="1:5" s="16" customFormat="1" x14ac:dyDescent="0.2">
      <c r="A4593" s="48">
        <v>621100</v>
      </c>
      <c r="B4593" s="49" t="s">
        <v>296</v>
      </c>
      <c r="C4593" s="57">
        <v>135141200</v>
      </c>
      <c r="D4593" s="66">
        <v>80172500</v>
      </c>
      <c r="E4593" s="67">
        <f t="shared" si="1058"/>
        <v>59.324987494561242</v>
      </c>
    </row>
    <row r="4594" spans="1:5" s="16" customFormat="1" ht="37.5" x14ac:dyDescent="0.2">
      <c r="A4594" s="48">
        <v>621100</v>
      </c>
      <c r="B4594" s="49" t="s">
        <v>297</v>
      </c>
      <c r="C4594" s="57">
        <v>53676300</v>
      </c>
      <c r="D4594" s="66">
        <v>44961000</v>
      </c>
      <c r="E4594" s="67">
        <f t="shared" si="1058"/>
        <v>83.763225110523649</v>
      </c>
    </row>
    <row r="4595" spans="1:5" s="16" customFormat="1" x14ac:dyDescent="0.2">
      <c r="A4595" s="78">
        <v>621300</v>
      </c>
      <c r="B4595" s="84" t="s">
        <v>299</v>
      </c>
      <c r="C4595" s="57">
        <v>54584000</v>
      </c>
      <c r="D4595" s="66">
        <v>48746000</v>
      </c>
      <c r="E4595" s="67">
        <f t="shared" si="1058"/>
        <v>89.30455811226733</v>
      </c>
    </row>
    <row r="4596" spans="1:5" s="16" customFormat="1" ht="37.5" x14ac:dyDescent="0.2">
      <c r="A4596" s="48">
        <v>621900</v>
      </c>
      <c r="B4596" s="49" t="s">
        <v>302</v>
      </c>
      <c r="C4596" s="57">
        <v>8361100</v>
      </c>
      <c r="D4596" s="66">
        <v>13215700</v>
      </c>
      <c r="E4596" s="67">
        <f t="shared" si="1058"/>
        <v>158.06173828802429</v>
      </c>
    </row>
    <row r="4597" spans="1:5" s="16" customFormat="1" x14ac:dyDescent="0.2">
      <c r="A4597" s="48">
        <v>621900</v>
      </c>
      <c r="B4597" s="49" t="s">
        <v>303</v>
      </c>
      <c r="C4597" s="57">
        <v>400</v>
      </c>
      <c r="D4597" s="66">
        <v>0</v>
      </c>
      <c r="E4597" s="67">
        <f t="shared" si="1058"/>
        <v>0</v>
      </c>
    </row>
    <row r="4598" spans="1:5" s="71" customFormat="1" ht="19.5" x14ac:dyDescent="0.2">
      <c r="A4598" s="68">
        <v>630000</v>
      </c>
      <c r="B4598" s="59" t="s">
        <v>333</v>
      </c>
      <c r="C4598" s="69">
        <f>C4599</f>
        <v>893100</v>
      </c>
      <c r="D4598" s="69">
        <f t="shared" ref="D4598" si="1065">D4599</f>
        <v>10759200</v>
      </c>
      <c r="E4598" s="70"/>
    </row>
    <row r="4599" spans="1:5" s="71" customFormat="1" ht="19.5" x14ac:dyDescent="0.2">
      <c r="A4599" s="68">
        <v>631000</v>
      </c>
      <c r="B4599" s="59" t="s">
        <v>306</v>
      </c>
      <c r="C4599" s="69">
        <f>C4600+C4601</f>
        <v>893100</v>
      </c>
      <c r="D4599" s="69">
        <f t="shared" ref="D4599" si="1066">D4600+D4601</f>
        <v>10759200</v>
      </c>
      <c r="E4599" s="70"/>
    </row>
    <row r="4600" spans="1:5" s="16" customFormat="1" x14ac:dyDescent="0.2">
      <c r="A4600" s="74">
        <v>631900</v>
      </c>
      <c r="B4600" s="49" t="s">
        <v>304</v>
      </c>
      <c r="C4600" s="57">
        <v>679600</v>
      </c>
      <c r="D4600" s="66">
        <v>679600</v>
      </c>
      <c r="E4600" s="67">
        <f t="shared" si="1058"/>
        <v>100</v>
      </c>
    </row>
    <row r="4601" spans="1:5" s="16" customFormat="1" x14ac:dyDescent="0.2">
      <c r="A4601" s="74">
        <v>631900</v>
      </c>
      <c r="B4601" s="49" t="s">
        <v>312</v>
      </c>
      <c r="C4601" s="57">
        <v>213500</v>
      </c>
      <c r="D4601" s="66">
        <v>10079600</v>
      </c>
      <c r="E4601" s="67"/>
    </row>
    <row r="4602" spans="1:5" s="16" customFormat="1" ht="19.5" x14ac:dyDescent="0.2">
      <c r="A4602" s="48"/>
      <c r="B4602" s="59" t="s">
        <v>561</v>
      </c>
      <c r="C4602" s="69">
        <f>C4583+C4591+C4598</f>
        <v>299899200</v>
      </c>
      <c r="D4602" s="69">
        <f>D4583+D4591+D4598</f>
        <v>243881600</v>
      </c>
      <c r="E4602" s="70">
        <f t="shared" si="1058"/>
        <v>81.321190586703793</v>
      </c>
    </row>
    <row r="4603" spans="1:5" s="16" customFormat="1" x14ac:dyDescent="0.2">
      <c r="A4603" s="45"/>
      <c r="B4603" s="33"/>
      <c r="C4603" s="66"/>
      <c r="D4603" s="66"/>
      <c r="E4603" s="67"/>
    </row>
    <row r="4604" spans="1:5" s="16" customFormat="1" ht="19.5" x14ac:dyDescent="0.2">
      <c r="A4604" s="48" t="s">
        <v>562</v>
      </c>
      <c r="B4604" s="59"/>
      <c r="C4604" s="66"/>
      <c r="D4604" s="66"/>
      <c r="E4604" s="67"/>
    </row>
    <row r="4605" spans="1:5" s="16" customFormat="1" ht="19.5" x14ac:dyDescent="0.2">
      <c r="A4605" s="48" t="s">
        <v>401</v>
      </c>
      <c r="B4605" s="59"/>
      <c r="C4605" s="66"/>
      <c r="D4605" s="66"/>
      <c r="E4605" s="67"/>
    </row>
    <row r="4606" spans="1:5" s="16" customFormat="1" ht="19.5" x14ac:dyDescent="0.2">
      <c r="A4606" s="48" t="s">
        <v>557</v>
      </c>
      <c r="B4606" s="59"/>
      <c r="C4606" s="66"/>
      <c r="D4606" s="66"/>
      <c r="E4606" s="67"/>
    </row>
    <row r="4607" spans="1:5" s="16" customFormat="1" ht="19.5" x14ac:dyDescent="0.2">
      <c r="A4607" s="48" t="s">
        <v>323</v>
      </c>
      <c r="B4607" s="59"/>
      <c r="C4607" s="66"/>
      <c r="D4607" s="66"/>
      <c r="E4607" s="67"/>
    </row>
    <row r="4608" spans="1:5" s="16" customFormat="1" x14ac:dyDescent="0.2">
      <c r="A4608" s="32"/>
      <c r="B4608" s="50"/>
      <c r="C4608" s="66"/>
      <c r="D4608" s="66"/>
      <c r="E4608" s="67"/>
    </row>
    <row r="4609" spans="1:5" s="16" customFormat="1" ht="19.5" x14ac:dyDescent="0.2">
      <c r="A4609" s="68">
        <v>410000</v>
      </c>
      <c r="B4609" s="53" t="s">
        <v>42</v>
      </c>
      <c r="C4609" s="69">
        <f>C4610</f>
        <v>64672100</v>
      </c>
      <c r="D4609" s="69">
        <f t="shared" ref="D4609" si="1067">D4610</f>
        <v>66419900</v>
      </c>
      <c r="E4609" s="70">
        <f t="shared" si="1058"/>
        <v>102.7025564346913</v>
      </c>
    </row>
    <row r="4610" spans="1:5" s="16" customFormat="1" ht="19.5" x14ac:dyDescent="0.2">
      <c r="A4610" s="68">
        <v>413000</v>
      </c>
      <c r="B4610" s="59" t="s">
        <v>99</v>
      </c>
      <c r="C4610" s="69">
        <f t="shared" ref="C4610" si="1068">SUM(C4611:C4613)</f>
        <v>64672100</v>
      </c>
      <c r="D4610" s="69">
        <f t="shared" ref="D4610" si="1069">SUM(D4611:D4613)</f>
        <v>66419900</v>
      </c>
      <c r="E4610" s="70">
        <f t="shared" si="1058"/>
        <v>102.7025564346913</v>
      </c>
    </row>
    <row r="4611" spans="1:5" s="16" customFormat="1" x14ac:dyDescent="0.2">
      <c r="A4611" s="74">
        <v>413100</v>
      </c>
      <c r="B4611" s="49" t="s">
        <v>103</v>
      </c>
      <c r="C4611" s="57">
        <v>15780800</v>
      </c>
      <c r="D4611" s="66">
        <v>15718200</v>
      </c>
      <c r="E4611" s="67">
        <f t="shared" si="1058"/>
        <v>99.603315421271418</v>
      </c>
    </row>
    <row r="4612" spans="1:5" s="16" customFormat="1" x14ac:dyDescent="0.2">
      <c r="A4612" s="48">
        <v>413400</v>
      </c>
      <c r="B4612" s="49" t="s">
        <v>105</v>
      </c>
      <c r="C4612" s="57">
        <v>46146800</v>
      </c>
      <c r="D4612" s="66">
        <v>48870300</v>
      </c>
      <c r="E4612" s="67">
        <f t="shared" si="1058"/>
        <v>105.90181767749876</v>
      </c>
    </row>
    <row r="4613" spans="1:5" s="16" customFormat="1" x14ac:dyDescent="0.2">
      <c r="A4613" s="48">
        <v>413700</v>
      </c>
      <c r="B4613" s="49" t="s">
        <v>106</v>
      </c>
      <c r="C4613" s="57">
        <v>2744500</v>
      </c>
      <c r="D4613" s="66">
        <v>1831400</v>
      </c>
      <c r="E4613" s="67">
        <f t="shared" si="1058"/>
        <v>66.729823282929488</v>
      </c>
    </row>
    <row r="4614" spans="1:5" s="71" customFormat="1" ht="19.5" x14ac:dyDescent="0.2">
      <c r="A4614" s="68">
        <v>480000</v>
      </c>
      <c r="B4614" s="59" t="s">
        <v>218</v>
      </c>
      <c r="C4614" s="69">
        <f t="shared" ref="C4614:C4615" si="1070">C4615</f>
        <v>1642300</v>
      </c>
      <c r="D4614" s="69">
        <f t="shared" ref="D4614" si="1071">D4615</f>
        <v>395000</v>
      </c>
      <c r="E4614" s="70">
        <f t="shared" si="1058"/>
        <v>24.051634902271203</v>
      </c>
    </row>
    <row r="4615" spans="1:5" s="71" customFormat="1" ht="19.5" x14ac:dyDescent="0.2">
      <c r="A4615" s="68">
        <v>488000</v>
      </c>
      <c r="B4615" s="59" t="s">
        <v>29</v>
      </c>
      <c r="C4615" s="69">
        <f t="shared" si="1070"/>
        <v>1642300</v>
      </c>
      <c r="D4615" s="69">
        <f t="shared" ref="D4615" si="1072">D4616</f>
        <v>395000</v>
      </c>
      <c r="E4615" s="70">
        <f t="shared" si="1058"/>
        <v>24.051634902271203</v>
      </c>
    </row>
    <row r="4616" spans="1:5" s="16" customFormat="1" x14ac:dyDescent="0.2">
      <c r="A4616" s="48">
        <v>488100</v>
      </c>
      <c r="B4616" s="49" t="s">
        <v>250</v>
      </c>
      <c r="C4616" s="57">
        <v>1642300</v>
      </c>
      <c r="D4616" s="66">
        <v>395000</v>
      </c>
      <c r="E4616" s="67">
        <f t="shared" si="1058"/>
        <v>24.051634902271203</v>
      </c>
    </row>
    <row r="4617" spans="1:5" s="16" customFormat="1" ht="19.5" x14ac:dyDescent="0.2">
      <c r="A4617" s="68">
        <v>620000</v>
      </c>
      <c r="B4617" s="59" t="s">
        <v>294</v>
      </c>
      <c r="C4617" s="69">
        <f>C4618</f>
        <v>231193200</v>
      </c>
      <c r="D4617" s="69">
        <f t="shared" ref="D4617" si="1073">D4618</f>
        <v>197576200</v>
      </c>
      <c r="E4617" s="70">
        <f t="shared" ref="E4617:E4648" si="1074">D4617/C4617*100</f>
        <v>85.45934742025284</v>
      </c>
    </row>
    <row r="4618" spans="1:5" s="16" customFormat="1" ht="19.5" x14ac:dyDescent="0.2">
      <c r="A4618" s="68">
        <v>621000</v>
      </c>
      <c r="B4618" s="59" t="s">
        <v>295</v>
      </c>
      <c r="C4618" s="69">
        <f t="shared" ref="C4618" si="1075">SUM(C4619:C4620)</f>
        <v>231193200</v>
      </c>
      <c r="D4618" s="69">
        <f t="shared" ref="D4618" si="1076">SUM(D4619:D4620)</f>
        <v>197576200</v>
      </c>
      <c r="E4618" s="70">
        <f t="shared" si="1074"/>
        <v>85.45934742025284</v>
      </c>
    </row>
    <row r="4619" spans="1:5" s="16" customFormat="1" x14ac:dyDescent="0.2">
      <c r="A4619" s="74">
        <v>621100</v>
      </c>
      <c r="B4619" s="49" t="s">
        <v>298</v>
      </c>
      <c r="C4619" s="57">
        <v>12644600</v>
      </c>
      <c r="D4619" s="66">
        <v>12644700</v>
      </c>
      <c r="E4619" s="67">
        <f t="shared" si="1074"/>
        <v>100.00079085143065</v>
      </c>
    </row>
    <row r="4620" spans="1:5" s="16" customFormat="1" x14ac:dyDescent="0.2">
      <c r="A4620" s="48">
        <v>621400</v>
      </c>
      <c r="B4620" s="49" t="s">
        <v>301</v>
      </c>
      <c r="C4620" s="57">
        <v>218548600</v>
      </c>
      <c r="D4620" s="66">
        <v>184931500</v>
      </c>
      <c r="E4620" s="67">
        <f t="shared" si="1074"/>
        <v>84.618020888717666</v>
      </c>
    </row>
    <row r="4621" spans="1:5" s="16" customFormat="1" ht="19.5" x14ac:dyDescent="0.2">
      <c r="A4621" s="78"/>
      <c r="B4621" s="59" t="s">
        <v>563</v>
      </c>
      <c r="C4621" s="105">
        <f>C4609+C4617+C4614</f>
        <v>297507600</v>
      </c>
      <c r="D4621" s="105">
        <f t="shared" ref="D4621" si="1077">D4609+D4617+D4614</f>
        <v>264391100</v>
      </c>
      <c r="E4621" s="106">
        <f t="shared" si="1074"/>
        <v>88.86868772427998</v>
      </c>
    </row>
    <row r="4622" spans="1:5" s="16" customFormat="1" x14ac:dyDescent="0.2">
      <c r="A4622" s="45"/>
      <c r="B4622" s="33"/>
      <c r="C4622" s="66"/>
      <c r="D4622" s="66"/>
      <c r="E4622" s="67"/>
    </row>
    <row r="4623" spans="1:5" s="16" customFormat="1" ht="19.5" x14ac:dyDescent="0.2">
      <c r="A4623" s="48" t="s">
        <v>564</v>
      </c>
      <c r="B4623" s="59"/>
      <c r="C4623" s="66"/>
      <c r="D4623" s="66"/>
      <c r="E4623" s="67"/>
    </row>
    <row r="4624" spans="1:5" s="16" customFormat="1" ht="19.5" x14ac:dyDescent="0.2">
      <c r="A4624" s="48" t="s">
        <v>401</v>
      </c>
      <c r="B4624" s="59"/>
      <c r="C4624" s="66"/>
      <c r="D4624" s="66"/>
      <c r="E4624" s="67"/>
    </row>
    <row r="4625" spans="1:5" s="16" customFormat="1" ht="19.5" x14ac:dyDescent="0.2">
      <c r="A4625" s="48" t="s">
        <v>557</v>
      </c>
      <c r="B4625" s="59"/>
      <c r="C4625" s="66"/>
      <c r="D4625" s="66"/>
      <c r="E4625" s="67"/>
    </row>
    <row r="4626" spans="1:5" s="16" customFormat="1" ht="19.5" x14ac:dyDescent="0.2">
      <c r="A4626" s="48" t="s">
        <v>565</v>
      </c>
      <c r="B4626" s="59"/>
      <c r="C4626" s="66"/>
      <c r="D4626" s="66"/>
      <c r="E4626" s="67"/>
    </row>
    <row r="4627" spans="1:5" s="16" customFormat="1" x14ac:dyDescent="0.2">
      <c r="A4627" s="32"/>
      <c r="B4627" s="50"/>
      <c r="C4627" s="66"/>
      <c r="D4627" s="66"/>
      <c r="E4627" s="67"/>
    </row>
    <row r="4628" spans="1:5" s="16" customFormat="1" ht="19.5" x14ac:dyDescent="0.2">
      <c r="A4628" s="68">
        <v>410000</v>
      </c>
      <c r="B4628" s="53" t="s">
        <v>42</v>
      </c>
      <c r="C4628" s="69">
        <f>C4629+C4631</f>
        <v>2509500</v>
      </c>
      <c r="D4628" s="69">
        <f>D4629+D4631</f>
        <v>1000000</v>
      </c>
      <c r="E4628" s="70">
        <f t="shared" si="1074"/>
        <v>39.848575413428975</v>
      </c>
    </row>
    <row r="4629" spans="1:5" s="16" customFormat="1" ht="19.5" x14ac:dyDescent="0.2">
      <c r="A4629" s="68">
        <v>413000</v>
      </c>
      <c r="B4629" s="59" t="s">
        <v>99</v>
      </c>
      <c r="C4629" s="69">
        <f>SUM(C4630)</f>
        <v>9500</v>
      </c>
      <c r="D4629" s="69">
        <f t="shared" ref="D4629" si="1078">SUM(D4630)</f>
        <v>0</v>
      </c>
      <c r="E4629" s="70">
        <f t="shared" si="1074"/>
        <v>0</v>
      </c>
    </row>
    <row r="4630" spans="1:5" s="16" customFormat="1" x14ac:dyDescent="0.2">
      <c r="A4630" s="78">
        <v>413300</v>
      </c>
      <c r="B4630" s="84" t="s">
        <v>566</v>
      </c>
      <c r="C4630" s="57">
        <v>9500</v>
      </c>
      <c r="D4630" s="66">
        <v>0</v>
      </c>
      <c r="E4630" s="67">
        <f t="shared" si="1074"/>
        <v>0</v>
      </c>
    </row>
    <row r="4631" spans="1:5" s="16" customFormat="1" ht="19.5" x14ac:dyDescent="0.2">
      <c r="A4631" s="68">
        <v>415000</v>
      </c>
      <c r="B4631" s="59" t="s">
        <v>123</v>
      </c>
      <c r="C4631" s="69">
        <f>SUM(C4632:C4632)</f>
        <v>2500000</v>
      </c>
      <c r="D4631" s="69">
        <f t="shared" ref="D4631" si="1079">SUM(D4632:D4632)</f>
        <v>1000000</v>
      </c>
      <c r="E4631" s="70">
        <f t="shared" si="1074"/>
        <v>40</v>
      </c>
    </row>
    <row r="4632" spans="1:5" s="16" customFormat="1" x14ac:dyDescent="0.2">
      <c r="A4632" s="74">
        <v>415200</v>
      </c>
      <c r="B4632" s="49" t="s">
        <v>128</v>
      </c>
      <c r="C4632" s="57">
        <v>2500000</v>
      </c>
      <c r="D4632" s="66">
        <v>1000000</v>
      </c>
      <c r="E4632" s="67">
        <f t="shared" si="1074"/>
        <v>40</v>
      </c>
    </row>
    <row r="4633" spans="1:5" s="16" customFormat="1" ht="19.5" x14ac:dyDescent="0.2">
      <c r="A4633" s="68">
        <v>480000</v>
      </c>
      <c r="B4633" s="59" t="s">
        <v>218</v>
      </c>
      <c r="C4633" s="69">
        <f>C4634+C4636</f>
        <v>7633300</v>
      </c>
      <c r="D4633" s="69">
        <f t="shared" ref="D4633" si="1080">D4634+D4636</f>
        <v>10000000</v>
      </c>
      <c r="E4633" s="70">
        <f t="shared" si="1074"/>
        <v>131.00493888619602</v>
      </c>
    </row>
    <row r="4634" spans="1:5" s="16" customFormat="1" ht="19.5" x14ac:dyDescent="0.2">
      <c r="A4634" s="68">
        <v>487000</v>
      </c>
      <c r="B4634" s="59" t="s">
        <v>23</v>
      </c>
      <c r="C4634" s="69">
        <f>SUM(C4635)</f>
        <v>2283300</v>
      </c>
      <c r="D4634" s="69">
        <f t="shared" ref="D4634" si="1081">SUM(D4635)</f>
        <v>10000000</v>
      </c>
      <c r="E4634" s="70"/>
    </row>
    <row r="4635" spans="1:5" s="16" customFormat="1" x14ac:dyDescent="0.2">
      <c r="A4635" s="48">
        <v>487300</v>
      </c>
      <c r="B4635" s="84" t="s">
        <v>233</v>
      </c>
      <c r="C4635" s="57">
        <v>2283300</v>
      </c>
      <c r="D4635" s="66">
        <v>10000000</v>
      </c>
      <c r="E4635" s="67"/>
    </row>
    <row r="4636" spans="1:5" s="71" customFormat="1" ht="19.5" x14ac:dyDescent="0.2">
      <c r="A4636" s="68">
        <v>488000</v>
      </c>
      <c r="B4636" s="59" t="s">
        <v>29</v>
      </c>
      <c r="C4636" s="69">
        <f>C4637</f>
        <v>5350000</v>
      </c>
      <c r="D4636" s="69">
        <f>D4637</f>
        <v>0</v>
      </c>
      <c r="E4636" s="70">
        <f t="shared" si="1074"/>
        <v>0</v>
      </c>
    </row>
    <row r="4637" spans="1:5" s="16" customFormat="1" x14ac:dyDescent="0.2">
      <c r="A4637" s="48">
        <v>488100</v>
      </c>
      <c r="B4637" s="84" t="s">
        <v>29</v>
      </c>
      <c r="C4637" s="57">
        <v>5350000</v>
      </c>
      <c r="D4637" s="66">
        <v>0</v>
      </c>
      <c r="E4637" s="67">
        <f t="shared" si="1074"/>
        <v>0</v>
      </c>
    </row>
    <row r="4638" spans="1:5" s="16" customFormat="1" ht="19.5" x14ac:dyDescent="0.2">
      <c r="A4638" s="68">
        <v>510000</v>
      </c>
      <c r="B4638" s="59" t="s">
        <v>271</v>
      </c>
      <c r="C4638" s="69">
        <f>C4639</f>
        <v>15103500</v>
      </c>
      <c r="D4638" s="69">
        <f>D4639</f>
        <v>21300000</v>
      </c>
      <c r="E4638" s="70">
        <f t="shared" si="1074"/>
        <v>141.0269142913894</v>
      </c>
    </row>
    <row r="4639" spans="1:5" s="16" customFormat="1" ht="19.5" x14ac:dyDescent="0.2">
      <c r="A4639" s="68">
        <v>511000</v>
      </c>
      <c r="B4639" s="59" t="s">
        <v>272</v>
      </c>
      <c r="C4639" s="69">
        <f>SUM(C4640:C4643)</f>
        <v>15103500</v>
      </c>
      <c r="D4639" s="69">
        <f>SUM(D4640:D4643)</f>
        <v>21300000</v>
      </c>
      <c r="E4639" s="70">
        <f t="shared" si="1074"/>
        <v>141.0269142913894</v>
      </c>
    </row>
    <row r="4640" spans="1:5" s="16" customFormat="1" x14ac:dyDescent="0.2">
      <c r="A4640" s="48">
        <v>511100</v>
      </c>
      <c r="B4640" s="49" t="s">
        <v>273</v>
      </c>
      <c r="C4640" s="57">
        <v>12552600</v>
      </c>
      <c r="D4640" s="66">
        <v>18000000</v>
      </c>
      <c r="E4640" s="67">
        <f t="shared" si="1074"/>
        <v>143.39658716122557</v>
      </c>
    </row>
    <row r="4641" spans="1:5" s="16" customFormat="1" ht="37.5" x14ac:dyDescent="0.2">
      <c r="A4641" s="48">
        <v>511200</v>
      </c>
      <c r="B4641" s="49" t="s">
        <v>274</v>
      </c>
      <c r="C4641" s="57">
        <v>447500</v>
      </c>
      <c r="D4641" s="66">
        <v>2000000</v>
      </c>
      <c r="E4641" s="67"/>
    </row>
    <row r="4642" spans="1:5" s="16" customFormat="1" x14ac:dyDescent="0.2">
      <c r="A4642" s="48">
        <v>511300</v>
      </c>
      <c r="B4642" s="49" t="s">
        <v>275</v>
      </c>
      <c r="C4642" s="57">
        <v>400000</v>
      </c>
      <c r="D4642" s="66">
        <v>500000</v>
      </c>
      <c r="E4642" s="67">
        <f t="shared" si="1074"/>
        <v>125</v>
      </c>
    </row>
    <row r="4643" spans="1:5" s="16" customFormat="1" x14ac:dyDescent="0.2">
      <c r="A4643" s="48">
        <v>511700</v>
      </c>
      <c r="B4643" s="49" t="s">
        <v>278</v>
      </c>
      <c r="C4643" s="57">
        <v>1703400</v>
      </c>
      <c r="D4643" s="66">
        <v>800000</v>
      </c>
      <c r="E4643" s="67">
        <f t="shared" si="1074"/>
        <v>46.964893741927909</v>
      </c>
    </row>
    <row r="4644" spans="1:5" s="16" customFormat="1" ht="19.5" x14ac:dyDescent="0.2">
      <c r="A4644" s="68">
        <v>620000</v>
      </c>
      <c r="B4644" s="59" t="s">
        <v>294</v>
      </c>
      <c r="C4644" s="69">
        <f>C4645</f>
        <v>3782800</v>
      </c>
      <c r="D4644" s="69">
        <f t="shared" ref="D4644" si="1082">D4645</f>
        <v>0</v>
      </c>
      <c r="E4644" s="70">
        <f t="shared" si="1074"/>
        <v>0</v>
      </c>
    </row>
    <row r="4645" spans="1:5" s="16" customFormat="1" ht="19.5" x14ac:dyDescent="0.2">
      <c r="A4645" s="68">
        <v>621000</v>
      </c>
      <c r="B4645" s="59" t="s">
        <v>295</v>
      </c>
      <c r="C4645" s="69">
        <f>SUM(C4646)</f>
        <v>3782800</v>
      </c>
      <c r="D4645" s="69">
        <f t="shared" ref="D4645" si="1083">SUM(D4646)</f>
        <v>0</v>
      </c>
      <c r="E4645" s="70">
        <f t="shared" si="1074"/>
        <v>0</v>
      </c>
    </row>
    <row r="4646" spans="1:5" s="16" customFormat="1" x14ac:dyDescent="0.2">
      <c r="A4646" s="78">
        <v>621300</v>
      </c>
      <c r="B4646" s="84" t="s">
        <v>300</v>
      </c>
      <c r="C4646" s="57">
        <v>3782800</v>
      </c>
      <c r="D4646" s="66">
        <v>0</v>
      </c>
      <c r="E4646" s="67">
        <f t="shared" si="1074"/>
        <v>0</v>
      </c>
    </row>
    <row r="4647" spans="1:5" s="16" customFormat="1" ht="19.5" x14ac:dyDescent="0.2">
      <c r="A4647" s="78"/>
      <c r="B4647" s="59" t="s">
        <v>567</v>
      </c>
      <c r="C4647" s="69">
        <f>C4628+C4633+C4638+C4644</f>
        <v>29029100</v>
      </c>
      <c r="D4647" s="69">
        <f>D4628+D4633+D4638+D4644</f>
        <v>32300000</v>
      </c>
      <c r="E4647" s="70">
        <f t="shared" si="1074"/>
        <v>111.26765900424058</v>
      </c>
    </row>
    <row r="4648" spans="1:5" s="16" customFormat="1" x14ac:dyDescent="0.2">
      <c r="A4648" s="77"/>
      <c r="B4648" s="63" t="s">
        <v>324</v>
      </c>
      <c r="C4648" s="75">
        <f>C4576+C4602+C4621+C4647</f>
        <v>655376500</v>
      </c>
      <c r="D4648" s="75">
        <f>D4576+D4602+D4621+D4647</f>
        <v>573552500</v>
      </c>
      <c r="E4648" s="76">
        <f t="shared" si="1074"/>
        <v>87.514962773306635</v>
      </c>
    </row>
    <row r="4649" spans="1:5" s="16" customFormat="1" x14ac:dyDescent="0.2">
      <c r="A4649" s="32"/>
      <c r="B4649" s="33"/>
      <c r="C4649" s="34"/>
      <c r="D4649" s="34"/>
      <c r="E4649" s="51"/>
    </row>
  </sheetData>
  <mergeCells count="1">
    <mergeCell ref="A1588:E1588"/>
  </mergeCells>
  <printOptions horizontalCentered="1" gridLines="1"/>
  <pageMargins left="0.19685039370078741" right="0" top="0" bottom="0" header="0" footer="0"/>
  <pageSetup paperSize="9" scale="60" firstPageNumber="9" orientation="portrait" useFirstPageNumber="1" horizontalDpi="1200" verticalDpi="1200" r:id="rId1"/>
  <headerFooter>
    <oddFooter>&amp;C&amp;P</oddFooter>
  </headerFooter>
  <rowBreaks count="125" manualBreakCount="125">
    <brk id="52" max="16383" man="1"/>
    <brk id="105" max="16383" man="1"/>
    <brk id="143" max="4" man="1"/>
    <brk id="177" max="16383" man="1"/>
    <brk id="237" max="16383" man="1"/>
    <brk id="283" max="16383" man="1"/>
    <brk id="320" max="16383" man="1"/>
    <brk id="382" max="4" man="1"/>
    <brk id="430" max="16383" man="1"/>
    <brk id="463" max="4" man="1"/>
    <brk id="499" max="16383" man="1"/>
    <brk id="530" max="16383" man="1"/>
    <brk id="563" max="4" man="1"/>
    <brk id="595" max="16383" man="1"/>
    <brk id="632" max="16383" man="1"/>
    <brk id="673" max="4" man="1"/>
    <brk id="708" max="16383" man="1"/>
    <brk id="744" max="4" man="1"/>
    <brk id="781" max="16383" man="1"/>
    <brk id="837" max="4" man="1"/>
    <brk id="875" max="16383" man="1"/>
    <brk id="909" max="16383" man="1"/>
    <brk id="956" max="4" man="1"/>
    <brk id="1016" max="16383" man="1"/>
    <brk id="1059" max="16383" man="1"/>
    <brk id="1084" max="16383" man="1"/>
    <brk id="1120" max="4" man="1"/>
    <brk id="1171" max="16383" man="1"/>
    <brk id="1201" max="4" man="1"/>
    <brk id="1255" max="4" man="1"/>
    <brk id="1308" max="16383" man="1"/>
    <brk id="1354" max="4" man="1"/>
    <brk id="1387" max="16383" man="1"/>
    <brk id="1421" max="16383" man="1"/>
    <brk id="1458" max="16383" man="1"/>
    <brk id="1490" max="4" man="1"/>
    <brk id="1524" max="16383" man="1"/>
    <brk id="1559" max="16383" man="1"/>
    <brk id="1586" max="16383" man="1"/>
    <brk id="1619" max="16383" man="1"/>
    <brk id="1656" max="4" man="1"/>
    <brk id="1681" max="16383" man="1"/>
    <brk id="1713" max="16383" man="1"/>
    <brk id="1744" max="16383" man="1"/>
    <brk id="1775" max="16383" man="1"/>
    <brk id="1806" max="4" man="1"/>
    <brk id="1837" max="16383" man="1"/>
    <brk id="1867" max="16383" man="1"/>
    <brk id="1902" max="16383" man="1"/>
    <brk id="1937" max="16383" man="1"/>
    <brk id="1970" max="4" man="1"/>
    <brk id="1998" max="16383" man="1"/>
    <brk id="2028" max="4" man="1"/>
    <brk id="2068" max="16383" man="1"/>
    <brk id="2111" max="16383" man="1"/>
    <brk id="2152" max="4" man="1"/>
    <brk id="2187" max="16383" man="1"/>
    <brk id="2226" max="16383" man="1"/>
    <brk id="2267" max="4" man="1"/>
    <brk id="2299" max="16383" man="1"/>
    <brk id="2327" max="16383" man="1"/>
    <brk id="2359" max="4" man="1"/>
    <brk id="2394" max="16383" man="1"/>
    <brk id="2427" max="16383" man="1"/>
    <brk id="2454" max="16383" man="1"/>
    <brk id="2488" max="4" man="1"/>
    <brk id="2527" max="16383" man="1"/>
    <brk id="2563" max="16383" man="1"/>
    <brk id="2598" max="16383" man="1"/>
    <brk id="2630" max="16383" man="1"/>
    <brk id="2662" max="4" man="1"/>
    <brk id="2694" max="16383" man="1"/>
    <brk id="2724" max="16383" man="1"/>
    <brk id="2755" max="16383" man="1"/>
    <brk id="2788" max="16383" man="1"/>
    <brk id="2819" max="4" man="1"/>
    <brk id="2849" max="16383" man="1"/>
    <brk id="2881" max="4" man="1"/>
    <brk id="2912" max="16383" man="1"/>
    <brk id="2944" max="16383" man="1"/>
    <brk id="2988" max="16383" man="1"/>
    <brk id="3017" max="4" man="1"/>
    <brk id="3049" max="16383" man="1"/>
    <brk id="3080" max="16383" man="1"/>
    <brk id="3113" max="16383" man="1"/>
    <brk id="3143" max="16383" man="1"/>
    <brk id="3172" max="4" man="1"/>
    <brk id="3205" max="16383" man="1"/>
    <brk id="3237" max="16383" man="1"/>
    <brk id="3269" max="16383" man="1"/>
    <brk id="3300" max="16383" man="1"/>
    <brk id="3327" max="16383" man="1"/>
    <brk id="3380" max="16383" man="1"/>
    <brk id="3432" max="16383" man="1"/>
    <brk id="3447" max="4" man="1"/>
    <brk id="3473" max="16383" man="1"/>
    <brk id="3523" max="16383" man="1"/>
    <brk id="3567" max="4" man="1"/>
    <brk id="3615" max="16383" man="1"/>
    <brk id="3629" max="16383" man="1"/>
    <brk id="3662" max="16383" man="1"/>
    <brk id="3689" max="16383" man="1"/>
    <brk id="3732" max="4" man="1"/>
    <brk id="3775" max="16383" man="1"/>
    <brk id="3810" max="4" man="1"/>
    <brk id="3870" max="16383" man="1"/>
    <brk id="3913" max="16383" man="1"/>
    <brk id="3952" max="4" man="1"/>
    <brk id="3995" max="4" man="1"/>
    <brk id="4027" max="16383" man="1"/>
    <brk id="4073" max="16383" man="1"/>
    <brk id="4110" max="16383" man="1"/>
    <brk id="4157" max="4" man="1"/>
    <brk id="4202" max="16383" man="1"/>
    <brk id="4237" max="16383" man="1"/>
    <brk id="4293" max="16383" man="1"/>
    <brk id="4310" max="16383" man="1"/>
    <brk id="4336" max="4" man="1"/>
    <brk id="4355" max="4" man="1"/>
    <brk id="4401" max="16383" man="1"/>
    <brk id="4445" max="16383" man="1"/>
    <brk id="4498" max="16383" man="1"/>
    <brk id="4522" max="4" man="1"/>
    <brk id="4576" max="16383" man="1"/>
    <brk id="462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Садржај</vt:lpstr>
      <vt:lpstr>Општи дио</vt:lpstr>
      <vt:lpstr>Расходи</vt:lpstr>
      <vt:lpstr>'Општи дио'!Print_Area</vt:lpstr>
      <vt:lpstr>Расходи!Print_Area</vt:lpstr>
      <vt:lpstr>Садржај!Print_Area</vt:lpstr>
      <vt:lpstr>Расходи!Print_Titles</vt:lpstr>
      <vt:lpstr>Садржај!Print_Titles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Tesanovic</dc:creator>
  <cp:lastModifiedBy>Jasmina Tesanovic</cp:lastModifiedBy>
  <cp:lastPrinted>2019-12-09T07:58:28Z</cp:lastPrinted>
  <dcterms:created xsi:type="dcterms:W3CDTF">2018-04-16T06:34:24Z</dcterms:created>
  <dcterms:modified xsi:type="dcterms:W3CDTF">2019-12-09T08:48:49Z</dcterms:modified>
</cp:coreProperties>
</file>